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Z:\A J P - S E N A T\Uchwały 2023\35-23 US program studiów na kierunku Filologia II stopień - profil praktyczny\"/>
    </mc:Choice>
  </mc:AlternateContent>
  <xr:revisionPtr revIDLastSave="0" documentId="13_ncr:1_{CF76DABF-2A1E-4C0C-8F5A-EF7DA3FBCD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_naucz ST" sheetId="7" r:id="rId1"/>
    <sheet name="JA _tr ST" sheetId="6" r:id="rId2"/>
  </sheets>
  <definedNames>
    <definedName name="_xlnm.Print_Area" localSheetId="1">'JA _tr ST'!$A$1:$AC$47</definedName>
    <definedName name="_xlnm.Print_Area" localSheetId="0">'JA_naucz ST'!$A$1:$AC$49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44" i="6" l="1"/>
  <c r="AB44" i="6"/>
  <c r="AA44" i="6"/>
  <c r="Z44" i="6"/>
  <c r="Y44" i="6"/>
  <c r="AC43" i="6"/>
  <c r="AB43" i="6"/>
  <c r="AA43" i="6"/>
  <c r="Z43" i="6"/>
  <c r="Y43" i="6"/>
  <c r="AC42" i="6"/>
  <c r="AB42" i="6"/>
  <c r="AA42" i="6"/>
  <c r="Z42" i="6"/>
  <c r="Y42" i="6"/>
  <c r="X42" i="6" s="1"/>
  <c r="AC28" i="6"/>
  <c r="AB28" i="6"/>
  <c r="AA28" i="6"/>
  <c r="Z28" i="6"/>
  <c r="Y28" i="6"/>
  <c r="X28" i="6" s="1"/>
  <c r="AC27" i="6"/>
  <c r="AB27" i="6"/>
  <c r="AA27" i="6"/>
  <c r="Z27" i="6"/>
  <c r="Y27" i="6"/>
  <c r="AC26" i="6"/>
  <c r="AB26" i="6"/>
  <c r="AA26" i="6"/>
  <c r="Z26" i="6"/>
  <c r="Y26" i="6"/>
  <c r="AC25" i="6"/>
  <c r="AB25" i="6"/>
  <c r="AA25" i="6"/>
  <c r="Z25" i="6"/>
  <c r="Y25" i="6"/>
  <c r="AC24" i="6"/>
  <c r="AB24" i="6"/>
  <c r="AA24" i="6"/>
  <c r="Z24" i="6"/>
  <c r="Y24" i="6"/>
  <c r="X24" i="6" s="1"/>
  <c r="AC23" i="6"/>
  <c r="AB23" i="6"/>
  <c r="AA23" i="6"/>
  <c r="Z23" i="6"/>
  <c r="Y23" i="6"/>
  <c r="X23" i="6" s="1"/>
  <c r="AC22" i="6"/>
  <c r="AB22" i="6"/>
  <c r="AA22" i="6"/>
  <c r="Z22" i="6"/>
  <c r="Y22" i="6"/>
  <c r="AC21" i="6"/>
  <c r="AB21" i="6"/>
  <c r="AA21" i="6"/>
  <c r="Z21" i="6"/>
  <c r="Y21" i="6"/>
  <c r="AC20" i="6"/>
  <c r="AB20" i="6"/>
  <c r="AA20" i="6"/>
  <c r="Z20" i="6"/>
  <c r="Y20" i="6"/>
  <c r="AC19" i="6"/>
  <c r="AB19" i="6"/>
  <c r="AA19" i="6"/>
  <c r="X19" i="6" s="1"/>
  <c r="Z19" i="6"/>
  <c r="Y19" i="6"/>
  <c r="AC18" i="6"/>
  <c r="AB18" i="6"/>
  <c r="AA18" i="6"/>
  <c r="X18" i="6" s="1"/>
  <c r="Z18" i="6"/>
  <c r="Y18" i="6"/>
  <c r="AC17" i="6"/>
  <c r="AB17" i="6"/>
  <c r="AA17" i="6"/>
  <c r="Z17" i="6"/>
  <c r="Y17" i="6"/>
  <c r="AC45" i="7"/>
  <c r="AB45" i="7"/>
  <c r="AA45" i="7"/>
  <c r="Z45" i="7"/>
  <c r="Y45" i="7"/>
  <c r="X44" i="6" l="1"/>
  <c r="X43" i="6"/>
  <c r="X27" i="6"/>
  <c r="X45" i="7"/>
  <c r="X17" i="6"/>
  <c r="X20" i="6"/>
  <c r="X21" i="6"/>
  <c r="X22" i="6"/>
  <c r="X25" i="6"/>
  <c r="X26" i="6"/>
  <c r="AC33" i="7"/>
  <c r="AB33" i="7"/>
  <c r="AA33" i="7"/>
  <c r="Z33" i="7"/>
  <c r="Y33" i="7"/>
  <c r="AC38" i="7"/>
  <c r="AB38" i="7"/>
  <c r="AA38" i="7"/>
  <c r="Z38" i="7"/>
  <c r="Y38" i="7"/>
  <c r="AC37" i="7"/>
  <c r="AB37" i="7"/>
  <c r="AA37" i="7"/>
  <c r="Z37" i="7"/>
  <c r="Y37" i="7"/>
  <c r="X37" i="7" s="1"/>
  <c r="AC34" i="7"/>
  <c r="AB34" i="7"/>
  <c r="AA34" i="7"/>
  <c r="Z34" i="7"/>
  <c r="Y34" i="7"/>
  <c r="AC32" i="7"/>
  <c r="AB32" i="7"/>
  <c r="AA32" i="7"/>
  <c r="Z32" i="7"/>
  <c r="Y32" i="7"/>
  <c r="AC31" i="7"/>
  <c r="AB31" i="7"/>
  <c r="AA31" i="7"/>
  <c r="Z31" i="7"/>
  <c r="Y31" i="7"/>
  <c r="AC36" i="7"/>
  <c r="AB36" i="7"/>
  <c r="AA36" i="7"/>
  <c r="Z36" i="7"/>
  <c r="Y36" i="7"/>
  <c r="AC30" i="7" l="1"/>
  <c r="X38" i="7"/>
  <c r="X32" i="7"/>
  <c r="X31" i="7"/>
  <c r="X36" i="7"/>
  <c r="X33" i="7"/>
  <c r="X34" i="7"/>
  <c r="AC18" i="7" l="1"/>
  <c r="AB18" i="7"/>
  <c r="AA18" i="7"/>
  <c r="Z18" i="7"/>
  <c r="Z19" i="7"/>
  <c r="Y18" i="7"/>
  <c r="Y19" i="7"/>
  <c r="Y20" i="7"/>
  <c r="AA23" i="7"/>
  <c r="AC27" i="7"/>
  <c r="AC26" i="7"/>
  <c r="AB27" i="7"/>
  <c r="AA27" i="7"/>
  <c r="Z27" i="7"/>
  <c r="AB26" i="7"/>
  <c r="AA26" i="7"/>
  <c r="Z26" i="7"/>
  <c r="Y27" i="7"/>
  <c r="Y26" i="7"/>
  <c r="X18" i="7" l="1"/>
  <c r="X27" i="7"/>
  <c r="X26" i="7"/>
  <c r="AC40" i="6"/>
  <c r="AB40" i="6"/>
  <c r="AA40" i="6"/>
  <c r="Z40" i="6"/>
  <c r="Y40" i="6"/>
  <c r="AC39" i="6"/>
  <c r="AB39" i="6"/>
  <c r="AA39" i="6"/>
  <c r="Z39" i="6"/>
  <c r="Y39" i="6"/>
  <c r="AC38" i="6"/>
  <c r="AB38" i="6"/>
  <c r="AA38" i="6"/>
  <c r="Z38" i="6"/>
  <c r="Y38" i="6"/>
  <c r="AC37" i="6"/>
  <c r="AB37" i="6"/>
  <c r="AA37" i="6"/>
  <c r="Z37" i="6"/>
  <c r="Y37" i="6"/>
  <c r="AC36" i="6"/>
  <c r="AB36" i="6"/>
  <c r="AA36" i="6"/>
  <c r="Z36" i="6"/>
  <c r="Y36" i="6"/>
  <c r="AC35" i="6"/>
  <c r="AB35" i="6"/>
  <c r="AA35" i="6"/>
  <c r="Z35" i="6"/>
  <c r="Y35" i="6"/>
  <c r="AC34" i="6"/>
  <c r="AB34" i="6"/>
  <c r="AA34" i="6"/>
  <c r="Z34" i="6"/>
  <c r="Y34" i="6"/>
  <c r="AC33" i="6"/>
  <c r="AB33" i="6"/>
  <c r="AA33" i="6"/>
  <c r="Z33" i="6"/>
  <c r="Y33" i="6"/>
  <c r="AC32" i="6"/>
  <c r="AB32" i="6"/>
  <c r="AA32" i="6"/>
  <c r="Z32" i="6"/>
  <c r="Y32" i="6"/>
  <c r="AC31" i="6"/>
  <c r="AB31" i="6"/>
  <c r="AA31" i="6"/>
  <c r="Z31" i="6"/>
  <c r="Y31" i="6"/>
  <c r="AC46" i="7"/>
  <c r="AB46" i="7"/>
  <c r="AA46" i="7"/>
  <c r="Z46" i="7"/>
  <c r="Y46" i="7"/>
  <c r="AC42" i="7"/>
  <c r="AB42" i="7"/>
  <c r="AA42" i="7"/>
  <c r="Z42" i="7"/>
  <c r="Y42" i="7"/>
  <c r="AC41" i="7"/>
  <c r="AB41" i="7"/>
  <c r="AA41" i="7"/>
  <c r="Z41" i="7"/>
  <c r="Y41" i="7"/>
  <c r="AC40" i="7"/>
  <c r="AB40" i="7"/>
  <c r="AA40" i="7"/>
  <c r="Z40" i="7"/>
  <c r="Y40" i="7"/>
  <c r="AC39" i="7"/>
  <c r="AB39" i="7"/>
  <c r="AA39" i="7"/>
  <c r="Z39" i="7"/>
  <c r="Y39" i="7"/>
  <c r="AC28" i="7"/>
  <c r="AB28" i="7"/>
  <c r="AA28" i="7"/>
  <c r="Z28" i="7"/>
  <c r="Y28" i="7"/>
  <c r="AC25" i="7"/>
  <c r="AB25" i="7"/>
  <c r="AA25" i="7"/>
  <c r="Z25" i="7"/>
  <c r="Y25" i="7"/>
  <c r="AC24" i="7"/>
  <c r="AB24" i="7"/>
  <c r="AA24" i="7"/>
  <c r="Z24" i="7"/>
  <c r="Y24" i="7"/>
  <c r="AC23" i="7"/>
  <c r="AB23" i="7"/>
  <c r="Z23" i="7"/>
  <c r="Y23" i="7"/>
  <c r="AC22" i="7"/>
  <c r="AB22" i="7"/>
  <c r="AA22" i="7"/>
  <c r="Z22" i="7"/>
  <c r="Y22" i="7"/>
  <c r="AC21" i="7"/>
  <c r="AB21" i="7"/>
  <c r="AA21" i="7"/>
  <c r="Z21" i="7"/>
  <c r="Y21" i="7"/>
  <c r="AC20" i="7"/>
  <c r="AB20" i="7"/>
  <c r="AA20" i="7"/>
  <c r="Z20" i="7"/>
  <c r="AC19" i="7"/>
  <c r="AB19" i="7"/>
  <c r="AA19" i="7"/>
  <c r="AC17" i="7"/>
  <c r="X32" i="6" l="1"/>
  <c r="AC35" i="7"/>
  <c r="AC29" i="7" s="1"/>
  <c r="AC16" i="7"/>
  <c r="X40" i="6"/>
  <c r="X39" i="6"/>
  <c r="X35" i="6"/>
  <c r="X31" i="6"/>
  <c r="X38" i="6"/>
  <c r="X37" i="6"/>
  <c r="X34" i="6"/>
  <c r="X33" i="6"/>
  <c r="X36" i="6"/>
  <c r="X24" i="7"/>
  <c r="X41" i="7"/>
  <c r="X23" i="7"/>
  <c r="X19" i="7"/>
  <c r="X21" i="7"/>
  <c r="X39" i="7"/>
  <c r="X28" i="7"/>
  <c r="X46" i="7"/>
  <c r="X20" i="7"/>
  <c r="X40" i="7"/>
  <c r="X42" i="7"/>
  <c r="X22" i="7"/>
  <c r="X25" i="7"/>
  <c r="R47" i="7"/>
  <c r="W47" i="7"/>
  <c r="AB17" i="7"/>
  <c r="AA17" i="7"/>
  <c r="Z17" i="7"/>
  <c r="Y17" i="7"/>
  <c r="Y16" i="7" s="1"/>
  <c r="X29" i="7" l="1"/>
  <c r="X17" i="7"/>
  <c r="AB29" i="7"/>
  <c r="D47" i="7" l="1"/>
  <c r="V47" i="7"/>
  <c r="U47" i="7"/>
  <c r="T47" i="7"/>
  <c r="S47" i="7"/>
  <c r="Q47" i="7"/>
  <c r="P47" i="7"/>
  <c r="O47" i="7"/>
  <c r="N47" i="7"/>
  <c r="L47" i="7"/>
  <c r="K47" i="7"/>
  <c r="J47" i="7"/>
  <c r="I47" i="7"/>
  <c r="E47" i="7"/>
  <c r="F47" i="7"/>
  <c r="G47" i="7"/>
  <c r="AB41" i="6"/>
  <c r="V45" i="6"/>
  <c r="U45" i="6"/>
  <c r="T45" i="6"/>
  <c r="S45" i="6"/>
  <c r="Q45" i="6"/>
  <c r="P45" i="6"/>
  <c r="O45" i="6"/>
  <c r="N45" i="6"/>
  <c r="L45" i="6"/>
  <c r="K45" i="6"/>
  <c r="J45" i="6"/>
  <c r="I45" i="6"/>
  <c r="E45" i="6"/>
  <c r="F45" i="6"/>
  <c r="G45" i="6"/>
  <c r="D45" i="6"/>
  <c r="AC41" i="6"/>
  <c r="AC30" i="6"/>
  <c r="AB30" i="6"/>
  <c r="Z30" i="6"/>
  <c r="Z29" i="6" s="1"/>
  <c r="AA30" i="6"/>
  <c r="Y30" i="6"/>
  <c r="X30" i="6" l="1"/>
  <c r="S48" i="7"/>
  <c r="N48" i="7"/>
  <c r="I48" i="7"/>
  <c r="D48" i="7"/>
  <c r="X41" i="6"/>
  <c r="AB29" i="6"/>
  <c r="Y41" i="6"/>
  <c r="AC29" i="6"/>
  <c r="D46" i="6"/>
  <c r="Y29" i="6"/>
  <c r="Z41" i="6"/>
  <c r="AA29" i="6"/>
  <c r="AA41" i="6"/>
  <c r="AB16" i="6"/>
  <c r="Z16" i="6"/>
  <c r="AA29" i="7"/>
  <c r="Y29" i="7"/>
  <c r="Z29" i="7"/>
  <c r="I46" i="6"/>
  <c r="S46" i="6"/>
  <c r="N46" i="6"/>
  <c r="Y16" i="6"/>
  <c r="AA16" i="6"/>
  <c r="AC16" i="6"/>
  <c r="D49" i="7" l="1"/>
  <c r="N49" i="7"/>
  <c r="N47" i="6"/>
  <c r="D47" i="6"/>
  <c r="Y45" i="6"/>
  <c r="Z45" i="6"/>
  <c r="X16" i="6"/>
  <c r="X16" i="7"/>
  <c r="AB16" i="7"/>
  <c r="AA16" i="7"/>
  <c r="Z16" i="7"/>
  <c r="W45" i="6"/>
  <c r="R45" i="6"/>
  <c r="M45" i="6"/>
  <c r="H45" i="6"/>
  <c r="M47" i="7"/>
  <c r="H47" i="7"/>
  <c r="AC44" i="7"/>
  <c r="AC43" i="7" s="1"/>
  <c r="AC47" i="7" s="1"/>
  <c r="AB44" i="7"/>
  <c r="AA44" i="7"/>
  <c r="Z44" i="7"/>
  <c r="Z43" i="7" s="1"/>
  <c r="Y44" i="7"/>
  <c r="Y43" i="7" l="1"/>
  <c r="X44" i="7"/>
  <c r="AB43" i="7"/>
  <c r="AA43" i="7"/>
  <c r="X48" i="7"/>
  <c r="AC48" i="7"/>
  <c r="M47" i="6"/>
  <c r="AA45" i="6"/>
  <c r="W47" i="6"/>
  <c r="X29" i="6" l="1"/>
  <c r="X45" i="6" s="1"/>
  <c r="AB45" i="6"/>
  <c r="Z47" i="7"/>
  <c r="AA47" i="7"/>
  <c r="AC45" i="6"/>
  <c r="AB47" i="7"/>
  <c r="M49" i="7"/>
  <c r="W49" i="7"/>
  <c r="Y47" i="7"/>
  <c r="X46" i="6" l="1"/>
  <c r="X43" i="7"/>
  <c r="X47" i="7" s="1"/>
</calcChain>
</file>

<file path=xl/sharedStrings.xml><?xml version="1.0" encoding="utf-8"?>
<sst xmlns="http://schemas.openxmlformats.org/spreadsheetml/2006/main" count="202" uniqueCount="86">
  <si>
    <r>
      <t xml:space="preserve">do </t>
    </r>
    <r>
      <rPr>
        <i/>
        <sz val="10"/>
        <rFont val="Calibri"/>
        <family val="2"/>
        <charset val="238"/>
      </rPr>
      <t>Programu studiów na kierunku filologia - studia drugiego stopnia o profilu praktycznym,</t>
    </r>
    <r>
      <rPr>
        <sz val="10"/>
        <rFont val="Calibri"/>
        <family val="2"/>
        <charset val="238"/>
      </rPr>
      <t xml:space="preserve"> </t>
    </r>
  </si>
  <si>
    <t>obowiązuje I rok od r.a. 2023/2024</t>
  </si>
  <si>
    <t xml:space="preserve">PLAN  STUDIÓW  NIESTACJONARNYCH  II stopnia                 </t>
  </si>
  <si>
    <t>PROFIL: PRAKTYCZNY</t>
  </si>
  <si>
    <t>KIERUNEK: FILOLOGIA</t>
  </si>
  <si>
    <t>w zakresie: JĘZYKA ANGIELSKIEGO/NIEMIECKIEGO</t>
  </si>
  <si>
    <t>specjalizacja: NAUCZYCIELSKA</t>
  </si>
  <si>
    <t>LP.</t>
  </si>
  <si>
    <t>Nazwa przedmiotu</t>
  </si>
  <si>
    <t>Forma zaliczenia zajęć</t>
  </si>
  <si>
    <t>ROK I</t>
  </si>
  <si>
    <t>ROK II</t>
  </si>
  <si>
    <t>Ogółem</t>
  </si>
  <si>
    <t>w tym:</t>
  </si>
  <si>
    <t>ECTS</t>
  </si>
  <si>
    <t>1 sem.</t>
  </si>
  <si>
    <t>2 sem.</t>
  </si>
  <si>
    <t>3 sem.</t>
  </si>
  <si>
    <t>4 sem.</t>
  </si>
  <si>
    <t>w.</t>
  </si>
  <si>
    <t>ćw.</t>
  </si>
  <si>
    <t>lab./p.</t>
  </si>
  <si>
    <t>s.</t>
  </si>
  <si>
    <t>Moduł 1. Treści ogólne i kierunkowe</t>
  </si>
  <si>
    <t>Seminarium magisterskie</t>
  </si>
  <si>
    <t>Zo I-IV</t>
  </si>
  <si>
    <t>Praca dyplomowa</t>
  </si>
  <si>
    <t>Zo-IV</t>
  </si>
  <si>
    <t>Egzamin magisterski</t>
  </si>
  <si>
    <t>E IV</t>
  </si>
  <si>
    <t>Praktyczna nauka języka angielskiego/ niemieckiego - kompetencje językowe 1</t>
  </si>
  <si>
    <t>E II, IV</t>
  </si>
  <si>
    <t>Praktyczna nauka języka angielskiego/ niemieckiego - kompetencje językowe 2</t>
  </si>
  <si>
    <t>Praktyczna nauka języka angielskiego/ niemieckiego - kompetencje językowe 3</t>
  </si>
  <si>
    <t>Ochrona własności intelektualnej</t>
  </si>
  <si>
    <t>Zo I</t>
  </si>
  <si>
    <t>Wykład monograficzny</t>
  </si>
  <si>
    <t>Lektorat języka obcego</t>
  </si>
  <si>
    <t>Współczesna literatura niemieckojęzyczna/anglojęzyczna</t>
  </si>
  <si>
    <t>Zo VI</t>
  </si>
  <si>
    <t>Polskie i niemieckie miejsca pamięci / Literatura anglojęzyczna dla dzieci i młodzieży</t>
  </si>
  <si>
    <t>Zo II</t>
  </si>
  <si>
    <t>Bezpieczeństwo i higiena pracy</t>
  </si>
  <si>
    <t>Z I</t>
  </si>
  <si>
    <t>Moduł 2. Przedmioty praktyczne w zakresie kształcenia nauczycielskiego (obieralny)</t>
  </si>
  <si>
    <t>Przygotowanie w zakresie psychologiczno-pedagogicznym</t>
  </si>
  <si>
    <t>Psychologia dla nauczycieli</t>
  </si>
  <si>
    <t>Pedagogika dla nauczycieli</t>
  </si>
  <si>
    <t>Wiedza o akwizycji i nauce języków 2</t>
  </si>
  <si>
    <t>Zo III</t>
  </si>
  <si>
    <t>Warsztat kompetencji społecznych</t>
  </si>
  <si>
    <t>Przygotowanie w zakresie dydaktycznym</t>
  </si>
  <si>
    <t>Literatura i kultura w nauczaniu języka angielskiego/ niemieckiego</t>
  </si>
  <si>
    <t>Gramatyka w nauczaniu języka angielskiego/ niemieckiego</t>
  </si>
  <si>
    <t>Materiały dydaktyczne w nauce języka obcego 2</t>
  </si>
  <si>
    <t>Dydaktyka języka angielskiego/ niemieckiego 2</t>
  </si>
  <si>
    <t>Projekt edukacyjny 2</t>
  </si>
  <si>
    <t>Warsztat nauczyciela języka angielskiego/ niemieckiego 2</t>
  </si>
  <si>
    <t>Zo II-III</t>
  </si>
  <si>
    <t>Praktyka w zakresie nauczania języka angielskiego/niemieckiego w szkole ponadpodstawowej</t>
  </si>
  <si>
    <t>Zo IV</t>
  </si>
  <si>
    <t>Moduł 3. Przedmioty do wyboru</t>
  </si>
  <si>
    <t>Przedmiot do wyboru 1 (Pragmatyka komunikacji, Wprowadzenie do onomastyki)</t>
  </si>
  <si>
    <t>Przedmiot do wyboru 2 (Leksykografia w translatoryce i glottodydaktyce, Poststrukturalizm i dekonstrukcja w językoznawstwie - wprowadzenie do postmodernistycznych teorii języka)</t>
  </si>
  <si>
    <t>Wykład ogólnowydziałowy</t>
  </si>
  <si>
    <t>RAZEM</t>
  </si>
  <si>
    <t>w zakresie: JĘZYKA ANGIELSKIEGO/ NIEMIECKIEGO</t>
  </si>
  <si>
    <t>specjalizacja: TRANSLATORSKA</t>
  </si>
  <si>
    <t>Moduł 2. Przedmioty kierunkowe w zakresie kształcenia translatorskiego</t>
  </si>
  <si>
    <t>Wstęp do translatoryki praktycznej</t>
  </si>
  <si>
    <t>E I</t>
  </si>
  <si>
    <t>Warsztat tłumacza 2</t>
  </si>
  <si>
    <t>Przekład tekstów użytkowych</t>
  </si>
  <si>
    <t>Przekład tekstów specjalistycznych</t>
  </si>
  <si>
    <t>Zo II-IV</t>
  </si>
  <si>
    <t>Przekład tekstów literackich</t>
  </si>
  <si>
    <t>Technologie informacyjne w pracy tłumacza</t>
  </si>
  <si>
    <t>Komunikacja interpersonalna dla tłumaczy 2</t>
  </si>
  <si>
    <t>Wystąpienia publiczne</t>
  </si>
  <si>
    <t>Tłumaczenia ustne 2</t>
  </si>
  <si>
    <t>Projekt translatorski 2</t>
  </si>
  <si>
    <t>Zo III-IV</t>
  </si>
  <si>
    <t>Praktyka translatorska</t>
  </si>
  <si>
    <t>stanowiącego załącznik do Uchwały nr 35/000/2023 Senatu AJP</t>
  </si>
  <si>
    <t>z dnia 27 września 2023 r.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</si>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</sst>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sz val="10"/>
      <name val="Arial CE"/>
      <charset val="238"/>
    </font>
    <font>
      <b/>
      <sz val="10"/>
      <name val="Cambria"/>
      <family val="1"/>
      <charset val="238"/>
    </font>
    <font>
      <b/>
      <u/>
      <sz val="10"/>
      <name val="Arial CE"/>
      <charset val="238"/>
    </font>
    <font>
      <sz val="9"/>
      <name val="Arial CE"/>
      <charset val="238"/>
    </font>
    <font>
      <sz val="9"/>
      <color indexed="10"/>
      <name val="Arial CE"/>
      <charset val="238"/>
    </font>
    <font>
      <b/>
      <i/>
      <sz val="9"/>
      <color indexed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6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9"/>
      <color indexed="10"/>
      <name val="Arial"/>
      <family val="2"/>
      <charset val="238"/>
    </font>
    <font>
      <sz val="7.5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i/>
      <sz val="8"/>
      <color indexed="10"/>
      <name val="Arial CE"/>
      <family val="2"/>
      <charset val="238"/>
    </font>
    <font>
      <i/>
      <sz val="7"/>
      <color indexed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i/>
      <sz val="8"/>
      <color rgb="FFFF0000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0"/>
      <name val="Arial CE"/>
      <family val="2"/>
      <charset val="238"/>
    </font>
    <font>
      <i/>
      <sz val="6"/>
      <name val="Arial CE"/>
      <family val="2"/>
      <charset val="238"/>
    </font>
    <font>
      <b/>
      <sz val="10"/>
      <color rgb="FF000000"/>
      <name val="Arial"/>
      <family val="2"/>
      <charset val="238"/>
    </font>
    <font>
      <sz val="7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00B050"/>
      <name val="Calibri"/>
      <family val="2"/>
      <charset val="238"/>
    </font>
    <font>
      <sz val="10"/>
      <color rgb="FFFF0000"/>
      <name val="Arial"/>
      <family val="2"/>
      <charset val="238"/>
    </font>
    <font>
      <sz val="7.5"/>
      <name val="Arial CE"/>
      <charset val="238"/>
    </font>
    <font>
      <sz val="10"/>
      <color rgb="FF00B050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u/>
      <sz val="10"/>
      <name val="Arial"/>
      <family val="2"/>
      <charset val="238"/>
    </font>
    <font>
      <sz val="7.5"/>
      <color rgb="FF000000"/>
      <name val="Arial"/>
      <family val="2"/>
      <charset val="238"/>
    </font>
    <font>
      <sz val="7.5"/>
      <color rgb="FF000000"/>
      <name val="Arial CE"/>
      <charset val="238"/>
    </font>
    <font>
      <b/>
      <sz val="8"/>
      <color rgb="FF000000"/>
      <name val="Arial"/>
      <family val="2"/>
      <charset val="238"/>
    </font>
    <font>
      <sz val="7.5"/>
      <color rgb="FF000000"/>
      <name val="Arial CE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2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37" fillId="12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16" fontId="12" fillId="0" borderId="0" xfId="0" applyNumberFormat="1" applyFont="1"/>
    <xf numFmtId="0" fontId="46" fillId="0" borderId="1" xfId="0" applyFont="1" applyBorder="1" applyAlignment="1">
      <alignment horizontal="left" vertical="center" wrapText="1"/>
    </xf>
    <xf numFmtId="0" fontId="47" fillId="0" borderId="0" xfId="0" applyFont="1"/>
    <xf numFmtId="0" fontId="46" fillId="7" borderId="1" xfId="0" applyFont="1" applyFill="1" applyBorder="1" applyAlignment="1">
      <alignment horizontal="left" vertical="center" wrapText="1"/>
    </xf>
    <xf numFmtId="0" fontId="48" fillId="0" borderId="0" xfId="0" applyFont="1"/>
    <xf numFmtId="0" fontId="49" fillId="0" borderId="0" xfId="0" applyFont="1"/>
    <xf numFmtId="0" fontId="46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 wrapText="1"/>
    </xf>
    <xf numFmtId="0" fontId="51" fillId="7" borderId="1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textRotation="90" wrapText="1"/>
    </xf>
    <xf numFmtId="0" fontId="31" fillId="9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28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29" fillId="5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17" fillId="4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52" fillId="8" borderId="9" xfId="0" applyFont="1" applyFill="1" applyBorder="1" applyAlignment="1">
      <alignment horizontal="center" vertical="center"/>
    </xf>
    <xf numFmtId="0" fontId="52" fillId="8" borderId="10" xfId="0" applyFont="1" applyFill="1" applyBorder="1" applyAlignment="1">
      <alignment horizontal="center" vertical="center"/>
    </xf>
    <xf numFmtId="0" fontId="52" fillId="8" borderId="1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52" fillId="8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99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1"/>
  <sheetViews>
    <sheetView tabSelected="1" zoomScale="85" zoomScaleNormal="85" zoomScalePageLayoutView="125" workbookViewId="0">
      <selection activeCell="A11" sqref="A11:AA11"/>
    </sheetView>
  </sheetViews>
  <sheetFormatPr defaultColWidth="8.85546875" defaultRowHeight="12.75" x14ac:dyDescent="0.2"/>
  <cols>
    <col min="1" max="1" width="3" style="2" customWidth="1"/>
    <col min="2" max="2" width="27.42578125" style="2" customWidth="1"/>
    <col min="3" max="3" width="6.42578125" style="3" customWidth="1"/>
    <col min="4" max="7" width="3.28515625" style="4" customWidth="1"/>
    <col min="8" max="8" width="3.28515625" style="5" customWidth="1"/>
    <col min="9" max="12" width="3.28515625" style="4" customWidth="1"/>
    <col min="13" max="13" width="3.28515625" style="5" customWidth="1"/>
    <col min="14" max="17" width="3.28515625" style="4" customWidth="1"/>
    <col min="18" max="18" width="3.28515625" style="5" customWidth="1"/>
    <col min="19" max="22" width="3.28515625" style="4" customWidth="1"/>
    <col min="23" max="23" width="3.28515625" style="5" customWidth="1"/>
    <col min="24" max="24" width="5.140625" style="7" customWidth="1"/>
    <col min="25" max="28" width="3.7109375" style="7" customWidth="1"/>
    <col min="29" max="29" width="3.7109375" style="6" customWidth="1"/>
    <col min="30" max="34" width="2.28515625" customWidth="1"/>
    <col min="35" max="39" width="2.42578125" customWidth="1"/>
    <col min="40" max="40" width="5.28515625" customWidth="1"/>
    <col min="41" max="41" width="3.7109375" customWidth="1"/>
    <col min="42" max="42" width="4.140625" customWidth="1"/>
    <col min="43" max="43" width="3.7109375" customWidth="1"/>
    <col min="44" max="44" width="4.42578125" customWidth="1"/>
  </cols>
  <sheetData>
    <row r="1" spans="1:34" x14ac:dyDescent="0.2">
      <c r="A1" s="89" t="s">
        <v>85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"/>
      <c r="AE1" s="8"/>
      <c r="AF1" s="8"/>
      <c r="AG1" s="8"/>
      <c r="AH1" s="8"/>
    </row>
    <row r="2" spans="1:34" x14ac:dyDescent="0.2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"/>
      <c r="AE2" s="8"/>
      <c r="AF2" s="8"/>
      <c r="AG2" s="8"/>
      <c r="AH2" s="8"/>
    </row>
    <row r="3" spans="1:34" x14ac:dyDescent="0.2">
      <c r="A3" s="89" t="s">
        <v>83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"/>
      <c r="AE3" s="8"/>
      <c r="AF3" s="8"/>
      <c r="AG3" s="8"/>
      <c r="AH3" s="8"/>
    </row>
    <row r="4" spans="1:34" x14ac:dyDescent="0.2">
      <c r="A4" s="89" t="s">
        <v>84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"/>
      <c r="AE4" s="8"/>
      <c r="AF4" s="8"/>
      <c r="AG4" s="8"/>
      <c r="AH4" s="8"/>
    </row>
    <row r="5" spans="1:34" ht="12.75" customHeight="1" x14ac:dyDescent="0.2">
      <c r="A5" s="90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"/>
      <c r="AE5" s="9"/>
      <c r="AF5" s="9"/>
      <c r="AG5" s="9"/>
      <c r="AH5" s="9"/>
    </row>
    <row r="6" spans="1:34" ht="12.75" customHeight="1" x14ac:dyDescent="0.2">
      <c r="A6" s="82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10"/>
      <c r="AE6" s="10"/>
      <c r="AF6" s="10"/>
      <c r="AG6" s="10"/>
      <c r="AH6" s="10"/>
    </row>
    <row r="7" spans="1:34" x14ac:dyDescent="0.2">
      <c r="A7" s="84" t="s">
        <v>3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11"/>
      <c r="AE7" s="11"/>
      <c r="AF7" s="11"/>
      <c r="AG7" s="11"/>
      <c r="AH7" s="11"/>
    </row>
    <row r="8" spans="1:34" ht="15" customHeight="1" x14ac:dyDescent="0.2">
      <c r="A8" s="85" t="s">
        <v>4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12"/>
      <c r="AE8" s="12"/>
      <c r="AF8" s="12"/>
      <c r="AG8" s="12"/>
      <c r="AH8" s="12"/>
    </row>
    <row r="9" spans="1:34" ht="15" customHeight="1" x14ac:dyDescent="0.2">
      <c r="A9" s="85" t="s">
        <v>5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12"/>
      <c r="AE9" s="12"/>
      <c r="AF9" s="12"/>
      <c r="AG9" s="12"/>
      <c r="AH9" s="12"/>
    </row>
    <row r="10" spans="1:34" ht="8.2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x14ac:dyDescent="0.2">
      <c r="A11" s="86" t="s">
        <v>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13"/>
      <c r="AC11" s="13"/>
      <c r="AD11" s="13"/>
      <c r="AE11" s="13"/>
      <c r="AF11" s="13"/>
      <c r="AG11" s="13"/>
      <c r="AH11" s="13"/>
    </row>
    <row r="12" spans="1:34" s="1" customFormat="1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1:34" s="14" customFormat="1" ht="12.75" customHeight="1" x14ac:dyDescent="0.2">
      <c r="A13" s="78" t="s">
        <v>7</v>
      </c>
      <c r="B13" s="79" t="s">
        <v>8</v>
      </c>
      <c r="C13" s="80" t="s">
        <v>9</v>
      </c>
      <c r="D13" s="81" t="s">
        <v>10</v>
      </c>
      <c r="E13" s="81"/>
      <c r="F13" s="81"/>
      <c r="G13" s="81"/>
      <c r="H13" s="81"/>
      <c r="I13" s="81"/>
      <c r="J13" s="81"/>
      <c r="K13" s="81"/>
      <c r="L13" s="81"/>
      <c r="M13" s="81"/>
      <c r="N13" s="81" t="s">
        <v>11</v>
      </c>
      <c r="O13" s="81"/>
      <c r="P13" s="81"/>
      <c r="Q13" s="81"/>
      <c r="R13" s="81"/>
      <c r="S13" s="81"/>
      <c r="T13" s="81"/>
      <c r="U13" s="81"/>
      <c r="V13" s="81"/>
      <c r="W13" s="81"/>
      <c r="X13" s="105" t="s">
        <v>12</v>
      </c>
      <c r="Y13" s="92" t="s">
        <v>13</v>
      </c>
      <c r="Z13" s="93"/>
      <c r="AA13" s="93"/>
      <c r="AB13" s="94"/>
      <c r="AC13" s="106" t="s">
        <v>14</v>
      </c>
    </row>
    <row r="14" spans="1:34" s="14" customFormat="1" ht="12.75" customHeight="1" x14ac:dyDescent="0.2">
      <c r="A14" s="78"/>
      <c r="B14" s="79"/>
      <c r="C14" s="80"/>
      <c r="D14" s="77" t="s">
        <v>15</v>
      </c>
      <c r="E14" s="77"/>
      <c r="F14" s="77"/>
      <c r="G14" s="77"/>
      <c r="H14" s="75" t="s">
        <v>14</v>
      </c>
      <c r="I14" s="77" t="s">
        <v>16</v>
      </c>
      <c r="J14" s="77"/>
      <c r="K14" s="77"/>
      <c r="L14" s="77"/>
      <c r="M14" s="75" t="s">
        <v>14</v>
      </c>
      <c r="N14" s="76" t="s">
        <v>17</v>
      </c>
      <c r="O14" s="76"/>
      <c r="P14" s="76"/>
      <c r="Q14" s="76"/>
      <c r="R14" s="75" t="s">
        <v>14</v>
      </c>
      <c r="S14" s="76" t="s">
        <v>18</v>
      </c>
      <c r="T14" s="76"/>
      <c r="U14" s="76"/>
      <c r="V14" s="76"/>
      <c r="W14" s="75" t="s">
        <v>14</v>
      </c>
      <c r="X14" s="105"/>
      <c r="Y14" s="95"/>
      <c r="Z14" s="96"/>
      <c r="AA14" s="96"/>
      <c r="AB14" s="97"/>
      <c r="AC14" s="106"/>
    </row>
    <row r="15" spans="1:34" s="14" customFormat="1" ht="18.95" customHeight="1" x14ac:dyDescent="0.2">
      <c r="A15" s="78"/>
      <c r="B15" s="79"/>
      <c r="C15" s="80"/>
      <c r="D15" s="55" t="s">
        <v>19</v>
      </c>
      <c r="E15" s="55" t="s">
        <v>20</v>
      </c>
      <c r="F15" s="55" t="s">
        <v>21</v>
      </c>
      <c r="G15" s="38" t="s">
        <v>22</v>
      </c>
      <c r="H15" s="75"/>
      <c r="I15" s="55" t="s">
        <v>19</v>
      </c>
      <c r="J15" s="55" t="s">
        <v>20</v>
      </c>
      <c r="K15" s="55" t="s">
        <v>21</v>
      </c>
      <c r="L15" s="38" t="s">
        <v>22</v>
      </c>
      <c r="M15" s="75"/>
      <c r="N15" s="44" t="s">
        <v>19</v>
      </c>
      <c r="O15" s="44" t="s">
        <v>20</v>
      </c>
      <c r="P15" s="56" t="s">
        <v>21</v>
      </c>
      <c r="Q15" s="44" t="s">
        <v>22</v>
      </c>
      <c r="R15" s="75"/>
      <c r="S15" s="44" t="s">
        <v>19</v>
      </c>
      <c r="T15" s="44" t="s">
        <v>20</v>
      </c>
      <c r="U15" s="56" t="s">
        <v>21</v>
      </c>
      <c r="V15" s="44" t="s">
        <v>22</v>
      </c>
      <c r="W15" s="75"/>
      <c r="X15" s="105"/>
      <c r="Y15" s="30" t="s">
        <v>19</v>
      </c>
      <c r="Z15" s="30" t="s">
        <v>20</v>
      </c>
      <c r="AA15" s="30" t="s">
        <v>21</v>
      </c>
      <c r="AB15" s="30" t="s">
        <v>22</v>
      </c>
      <c r="AC15" s="106"/>
    </row>
    <row r="16" spans="1:34" s="14" customFormat="1" ht="20.100000000000001" customHeight="1" x14ac:dyDescent="0.2">
      <c r="A16" s="116" t="s">
        <v>23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2">
        <f t="shared" ref="X16:AB16" si="0">SUM(X17:X28)</f>
        <v>370</v>
      </c>
      <c r="Y16" s="32">
        <f>SUM(Y17:Y28)</f>
        <v>55</v>
      </c>
      <c r="Z16" s="32">
        <f t="shared" si="0"/>
        <v>243</v>
      </c>
      <c r="AA16" s="32">
        <f t="shared" si="0"/>
        <v>0</v>
      </c>
      <c r="AB16" s="32">
        <f t="shared" si="0"/>
        <v>72</v>
      </c>
      <c r="AC16" s="32">
        <f>SUM(AC17:AC28)</f>
        <v>56</v>
      </c>
    </row>
    <row r="17" spans="1:39" s="14" customFormat="1" ht="22.9" customHeight="1" x14ac:dyDescent="0.2">
      <c r="A17" s="27">
        <v>1</v>
      </c>
      <c r="B17" s="62" t="s">
        <v>24</v>
      </c>
      <c r="C17" s="52" t="s">
        <v>25</v>
      </c>
      <c r="D17" s="43"/>
      <c r="E17" s="43"/>
      <c r="F17" s="43"/>
      <c r="G17" s="43">
        <v>18</v>
      </c>
      <c r="H17" s="42">
        <v>3</v>
      </c>
      <c r="I17" s="43"/>
      <c r="J17" s="43"/>
      <c r="K17" s="43"/>
      <c r="L17" s="43">
        <v>18</v>
      </c>
      <c r="M17" s="42">
        <v>3</v>
      </c>
      <c r="N17" s="44"/>
      <c r="O17" s="44"/>
      <c r="P17" s="44"/>
      <c r="Q17" s="44">
        <v>18</v>
      </c>
      <c r="R17" s="42">
        <v>3</v>
      </c>
      <c r="S17" s="44"/>
      <c r="T17" s="44"/>
      <c r="U17" s="44"/>
      <c r="V17" s="44">
        <v>18</v>
      </c>
      <c r="W17" s="42">
        <v>3</v>
      </c>
      <c r="X17" s="41">
        <f>Y17+Z17+AB17+AA17</f>
        <v>72</v>
      </c>
      <c r="Y17" s="39">
        <f>SUM(D17+I17+N17+S17)</f>
        <v>0</v>
      </c>
      <c r="Z17" s="39">
        <f>SUM(E17+J17+O17+T17)</f>
        <v>0</v>
      </c>
      <c r="AA17" s="39">
        <f>SUM(F17+K17+P17+U17)</f>
        <v>0</v>
      </c>
      <c r="AB17" s="39">
        <f>SUM(G17+L17+Q17+V17)</f>
        <v>72</v>
      </c>
      <c r="AC17" s="54">
        <f>SUM(H17+M17+R17+W17)</f>
        <v>12</v>
      </c>
    </row>
    <row r="18" spans="1:39" s="14" customFormat="1" ht="22.9" customHeight="1" x14ac:dyDescent="0.2">
      <c r="A18" s="68">
        <v>2</v>
      </c>
      <c r="B18" s="69" t="s">
        <v>26</v>
      </c>
      <c r="C18" s="52" t="s">
        <v>27</v>
      </c>
      <c r="D18" s="43"/>
      <c r="E18" s="43"/>
      <c r="F18" s="43"/>
      <c r="G18" s="43"/>
      <c r="H18" s="42"/>
      <c r="I18" s="43"/>
      <c r="J18" s="43"/>
      <c r="K18" s="43"/>
      <c r="L18" s="43"/>
      <c r="M18" s="42"/>
      <c r="N18" s="44"/>
      <c r="O18" s="44"/>
      <c r="P18" s="44"/>
      <c r="Q18" s="44"/>
      <c r="R18" s="42"/>
      <c r="S18" s="44"/>
      <c r="T18" s="44"/>
      <c r="U18" s="44"/>
      <c r="V18" s="44"/>
      <c r="W18" s="42">
        <v>6</v>
      </c>
      <c r="X18" s="41">
        <f>Y18+Z18+AB18+AA18</f>
        <v>0</v>
      </c>
      <c r="Y18" s="39">
        <f t="shared" ref="Y18:Y20" si="1">SUM(D18+I18+N18+S18)</f>
        <v>0</v>
      </c>
      <c r="Z18" s="39">
        <f t="shared" ref="Z18:Z19" si="2">SUM(E18+J18+O18+T18)</f>
        <v>0</v>
      </c>
      <c r="AA18" s="39">
        <f>SUM(F18+K18+P18+U18)</f>
        <v>0</v>
      </c>
      <c r="AB18" s="39">
        <f>SUM(G18+L18+Q18+V18)</f>
        <v>0</v>
      </c>
      <c r="AC18" s="54">
        <f>SUM(H18+M18+R18+W18)</f>
        <v>6</v>
      </c>
    </row>
    <row r="19" spans="1:39" s="14" customFormat="1" ht="22.9" customHeight="1" x14ac:dyDescent="0.2">
      <c r="A19" s="68">
        <v>3</v>
      </c>
      <c r="B19" s="70" t="s">
        <v>28</v>
      </c>
      <c r="C19" s="52" t="s">
        <v>29</v>
      </c>
      <c r="D19" s="43"/>
      <c r="E19" s="43"/>
      <c r="F19" s="43"/>
      <c r="G19" s="43"/>
      <c r="H19" s="42"/>
      <c r="I19" s="43"/>
      <c r="J19" s="43"/>
      <c r="K19" s="43"/>
      <c r="L19" s="43"/>
      <c r="M19" s="42"/>
      <c r="N19" s="44"/>
      <c r="O19" s="44"/>
      <c r="P19" s="44"/>
      <c r="Q19" s="44"/>
      <c r="R19" s="45"/>
      <c r="S19" s="44"/>
      <c r="T19" s="44"/>
      <c r="U19" s="44"/>
      <c r="V19" s="44"/>
      <c r="W19" s="42">
        <v>4</v>
      </c>
      <c r="X19" s="41">
        <f t="shared" ref="X19:X28" si="3">Y19+Z19+AB19+AA19</f>
        <v>0</v>
      </c>
      <c r="Y19" s="39">
        <f t="shared" si="1"/>
        <v>0</v>
      </c>
      <c r="Z19" s="39">
        <f t="shared" si="2"/>
        <v>0</v>
      </c>
      <c r="AA19" s="39">
        <f t="shared" ref="AA19:AA28" si="4">SUM(F19+K19+P19+U19)</f>
        <v>0</v>
      </c>
      <c r="AB19" s="39">
        <f t="shared" ref="AB19:AB28" si="5">SUM(G19+L19+Q19+V19)</f>
        <v>0</v>
      </c>
      <c r="AC19" s="54">
        <f t="shared" ref="AC19:AC28" si="6">SUM(H19+M19+R19+W19)</f>
        <v>4</v>
      </c>
      <c r="AD19" s="58"/>
    </row>
    <row r="20" spans="1:39" s="14" customFormat="1" ht="33" customHeight="1" x14ac:dyDescent="0.2">
      <c r="A20" s="68">
        <v>4</v>
      </c>
      <c r="B20" s="69" t="s">
        <v>30</v>
      </c>
      <c r="C20" s="114" t="s">
        <v>31</v>
      </c>
      <c r="D20" s="43"/>
      <c r="E20" s="43">
        <v>18</v>
      </c>
      <c r="F20" s="43"/>
      <c r="G20" s="43"/>
      <c r="H20" s="42">
        <v>2</v>
      </c>
      <c r="I20" s="43"/>
      <c r="J20" s="43">
        <v>18</v>
      </c>
      <c r="K20" s="43"/>
      <c r="L20" s="43"/>
      <c r="M20" s="42">
        <v>2</v>
      </c>
      <c r="N20" s="44"/>
      <c r="O20" s="44">
        <v>18</v>
      </c>
      <c r="P20" s="44"/>
      <c r="Q20" s="44"/>
      <c r="R20" s="42">
        <v>2</v>
      </c>
      <c r="S20" s="44"/>
      <c r="T20" s="44">
        <v>18</v>
      </c>
      <c r="U20" s="44"/>
      <c r="V20" s="44"/>
      <c r="W20" s="42">
        <v>2</v>
      </c>
      <c r="X20" s="41">
        <f t="shared" si="3"/>
        <v>72</v>
      </c>
      <c r="Y20" s="39">
        <f t="shared" si="1"/>
        <v>0</v>
      </c>
      <c r="Z20" s="39">
        <f t="shared" ref="Z20:Z28" si="7">SUM(E20+J20+O20+T20)</f>
        <v>72</v>
      </c>
      <c r="AA20" s="39">
        <f t="shared" si="4"/>
        <v>0</v>
      </c>
      <c r="AB20" s="39">
        <f t="shared" si="5"/>
        <v>0</v>
      </c>
      <c r="AC20" s="54">
        <f t="shared" si="6"/>
        <v>8</v>
      </c>
      <c r="AD20" s="65"/>
    </row>
    <row r="21" spans="1:39" s="14" customFormat="1" ht="30.75" customHeight="1" x14ac:dyDescent="0.2">
      <c r="A21" s="68">
        <v>5</v>
      </c>
      <c r="B21" s="69" t="s">
        <v>32</v>
      </c>
      <c r="C21" s="114"/>
      <c r="D21" s="43"/>
      <c r="E21" s="43">
        <v>18</v>
      </c>
      <c r="F21" s="43"/>
      <c r="G21" s="43"/>
      <c r="H21" s="42">
        <v>2</v>
      </c>
      <c r="I21" s="43"/>
      <c r="J21" s="43">
        <v>18</v>
      </c>
      <c r="K21" s="43"/>
      <c r="L21" s="43"/>
      <c r="M21" s="42">
        <v>2</v>
      </c>
      <c r="N21" s="44"/>
      <c r="O21" s="44">
        <v>18</v>
      </c>
      <c r="P21" s="44"/>
      <c r="Q21" s="44"/>
      <c r="R21" s="42">
        <v>2</v>
      </c>
      <c r="S21" s="44"/>
      <c r="T21" s="44">
        <v>18</v>
      </c>
      <c r="U21" s="44"/>
      <c r="V21" s="44"/>
      <c r="W21" s="45">
        <v>2</v>
      </c>
      <c r="X21" s="41">
        <f t="shared" si="3"/>
        <v>72</v>
      </c>
      <c r="Y21" s="39">
        <f t="shared" ref="Y21:Y28" si="8">SUM(D21+I21+N21+S21)</f>
        <v>0</v>
      </c>
      <c r="Z21" s="39">
        <f t="shared" si="7"/>
        <v>72</v>
      </c>
      <c r="AA21" s="39">
        <f t="shared" si="4"/>
        <v>0</v>
      </c>
      <c r="AB21" s="39">
        <f t="shared" si="5"/>
        <v>0</v>
      </c>
      <c r="AC21" s="54">
        <f t="shared" si="6"/>
        <v>8</v>
      </c>
      <c r="AD21" s="65"/>
    </row>
    <row r="22" spans="1:39" s="14" customFormat="1" ht="29.25" customHeight="1" x14ac:dyDescent="0.25">
      <c r="A22" s="68">
        <v>6</v>
      </c>
      <c r="B22" s="69" t="s">
        <v>33</v>
      </c>
      <c r="C22" s="114"/>
      <c r="D22" s="43"/>
      <c r="E22" s="43">
        <v>18</v>
      </c>
      <c r="F22" s="43"/>
      <c r="G22" s="43"/>
      <c r="H22" s="42">
        <v>2</v>
      </c>
      <c r="I22" s="43"/>
      <c r="J22" s="43">
        <v>18</v>
      </c>
      <c r="K22" s="43"/>
      <c r="L22" s="43"/>
      <c r="M22" s="42">
        <v>2</v>
      </c>
      <c r="N22" s="44"/>
      <c r="O22" s="44">
        <v>18</v>
      </c>
      <c r="P22" s="44"/>
      <c r="Q22" s="44"/>
      <c r="R22" s="42">
        <v>2</v>
      </c>
      <c r="S22" s="44"/>
      <c r="T22" s="44">
        <v>18</v>
      </c>
      <c r="U22" s="44"/>
      <c r="V22" s="44"/>
      <c r="W22" s="45">
        <v>2</v>
      </c>
      <c r="X22" s="41">
        <f t="shared" si="3"/>
        <v>72</v>
      </c>
      <c r="Y22" s="39">
        <f t="shared" si="8"/>
        <v>0</v>
      </c>
      <c r="Z22" s="39">
        <f t="shared" si="7"/>
        <v>72</v>
      </c>
      <c r="AA22" s="39">
        <f t="shared" si="4"/>
        <v>0</v>
      </c>
      <c r="AB22" s="39">
        <f t="shared" si="5"/>
        <v>0</v>
      </c>
      <c r="AC22" s="54">
        <f t="shared" si="6"/>
        <v>8</v>
      </c>
      <c r="AD22" s="59"/>
    </row>
    <row r="23" spans="1:39" s="14" customFormat="1" ht="22.9" customHeight="1" x14ac:dyDescent="0.2">
      <c r="A23" s="68">
        <v>7</v>
      </c>
      <c r="B23" s="69" t="s">
        <v>34</v>
      </c>
      <c r="C23" s="52" t="s">
        <v>35</v>
      </c>
      <c r="D23" s="43">
        <v>6</v>
      </c>
      <c r="E23" s="43"/>
      <c r="F23" s="43"/>
      <c r="G23" s="43"/>
      <c r="H23" s="42">
        <v>1</v>
      </c>
      <c r="I23" s="43"/>
      <c r="J23" s="43"/>
      <c r="K23" s="43"/>
      <c r="L23" s="43"/>
      <c r="M23" s="42"/>
      <c r="N23" s="44"/>
      <c r="O23" s="44"/>
      <c r="P23" s="44"/>
      <c r="Q23" s="44"/>
      <c r="R23" s="45"/>
      <c r="S23" s="44"/>
      <c r="T23" s="44"/>
      <c r="U23" s="44"/>
      <c r="V23" s="44"/>
      <c r="W23" s="45"/>
      <c r="X23" s="41">
        <f t="shared" si="3"/>
        <v>6</v>
      </c>
      <c r="Y23" s="39">
        <f t="shared" si="8"/>
        <v>6</v>
      </c>
      <c r="Z23" s="39">
        <f t="shared" si="7"/>
        <v>0</v>
      </c>
      <c r="AA23" s="39">
        <f>SUM(F23+K23+P23+U23)</f>
        <v>0</v>
      </c>
      <c r="AB23" s="39">
        <f t="shared" si="5"/>
        <v>0</v>
      </c>
      <c r="AC23" s="54">
        <f t="shared" si="6"/>
        <v>1</v>
      </c>
      <c r="AD23" s="63"/>
    </row>
    <row r="24" spans="1:39" s="14" customFormat="1" ht="22.9" customHeight="1" x14ac:dyDescent="0.2">
      <c r="A24" s="68">
        <v>8</v>
      </c>
      <c r="B24" s="69" t="s">
        <v>36</v>
      </c>
      <c r="C24" s="52" t="s">
        <v>35</v>
      </c>
      <c r="D24" s="43">
        <v>18</v>
      </c>
      <c r="E24" s="43"/>
      <c r="F24" s="43"/>
      <c r="G24" s="43"/>
      <c r="H24" s="42">
        <v>2</v>
      </c>
      <c r="I24" s="43"/>
      <c r="J24" s="43"/>
      <c r="K24" s="43"/>
      <c r="L24" s="43"/>
      <c r="M24" s="42"/>
      <c r="N24" s="44"/>
      <c r="O24" s="44"/>
      <c r="P24" s="44"/>
      <c r="Q24" s="44"/>
      <c r="R24" s="45"/>
      <c r="S24" s="44"/>
      <c r="T24" s="44"/>
      <c r="U24" s="44"/>
      <c r="V24" s="44"/>
      <c r="W24" s="45"/>
      <c r="X24" s="41">
        <f t="shared" si="3"/>
        <v>18</v>
      </c>
      <c r="Y24" s="39">
        <f t="shared" si="8"/>
        <v>18</v>
      </c>
      <c r="Z24" s="39">
        <f t="shared" si="7"/>
        <v>0</v>
      </c>
      <c r="AA24" s="39">
        <f t="shared" si="4"/>
        <v>0</v>
      </c>
      <c r="AB24" s="39">
        <f t="shared" si="5"/>
        <v>0</v>
      </c>
      <c r="AC24" s="54">
        <f t="shared" si="6"/>
        <v>2</v>
      </c>
    </row>
    <row r="25" spans="1:39" s="14" customFormat="1" ht="22.9" customHeight="1" x14ac:dyDescent="0.2">
      <c r="A25" s="68">
        <v>9</v>
      </c>
      <c r="B25" s="69" t="s">
        <v>37</v>
      </c>
      <c r="C25" s="52" t="s">
        <v>35</v>
      </c>
      <c r="D25" s="43"/>
      <c r="E25" s="43">
        <v>18</v>
      </c>
      <c r="F25" s="43"/>
      <c r="G25" s="43"/>
      <c r="H25" s="42">
        <v>3</v>
      </c>
      <c r="I25" s="43"/>
      <c r="J25" s="43"/>
      <c r="K25" s="43"/>
      <c r="L25" s="43"/>
      <c r="M25" s="42"/>
      <c r="N25" s="44"/>
      <c r="O25" s="44"/>
      <c r="P25" s="44"/>
      <c r="Q25" s="44"/>
      <c r="R25" s="45"/>
      <c r="S25" s="44"/>
      <c r="T25" s="44"/>
      <c r="U25" s="44"/>
      <c r="V25" s="44"/>
      <c r="W25" s="45"/>
      <c r="X25" s="41">
        <f t="shared" si="3"/>
        <v>18</v>
      </c>
      <c r="Y25" s="39">
        <f t="shared" si="8"/>
        <v>0</v>
      </c>
      <c r="Z25" s="39">
        <f t="shared" si="7"/>
        <v>18</v>
      </c>
      <c r="AA25" s="39">
        <f t="shared" si="4"/>
        <v>0</v>
      </c>
      <c r="AB25" s="39">
        <f t="shared" si="5"/>
        <v>0</v>
      </c>
      <c r="AC25" s="54">
        <f t="shared" si="6"/>
        <v>3</v>
      </c>
    </row>
    <row r="26" spans="1:39" s="14" customFormat="1" ht="22.9" customHeight="1" x14ac:dyDescent="0.2">
      <c r="A26" s="68">
        <v>10</v>
      </c>
      <c r="B26" s="69" t="s">
        <v>38</v>
      </c>
      <c r="C26" s="52" t="s">
        <v>39</v>
      </c>
      <c r="D26" s="43"/>
      <c r="E26" s="43"/>
      <c r="F26" s="43"/>
      <c r="G26" s="43"/>
      <c r="H26" s="42"/>
      <c r="I26" s="43"/>
      <c r="J26" s="43"/>
      <c r="K26" s="43"/>
      <c r="L26" s="43"/>
      <c r="M26" s="42"/>
      <c r="N26" s="44"/>
      <c r="O26" s="44"/>
      <c r="P26" s="44"/>
      <c r="Q26" s="44"/>
      <c r="R26" s="45"/>
      <c r="S26" s="44">
        <v>9</v>
      </c>
      <c r="T26" s="44">
        <v>9</v>
      </c>
      <c r="U26" s="44"/>
      <c r="V26" s="44"/>
      <c r="W26" s="45">
        <v>2</v>
      </c>
      <c r="X26" s="41">
        <f t="shared" si="3"/>
        <v>18</v>
      </c>
      <c r="Y26" s="39">
        <f t="shared" si="8"/>
        <v>9</v>
      </c>
      <c r="Z26" s="39">
        <f t="shared" ref="Z26" si="9">SUM(E26+J26+O26+T26)</f>
        <v>9</v>
      </c>
      <c r="AA26" s="39">
        <f t="shared" ref="AA26" si="10">SUM(F26+K26+P26+U26)</f>
        <v>0</v>
      </c>
      <c r="AB26" s="39">
        <f t="shared" ref="AB26" si="11">SUM(G26+L26+Q26+V26)</f>
        <v>0</v>
      </c>
      <c r="AC26" s="54">
        <f t="shared" si="6"/>
        <v>2</v>
      </c>
    </row>
    <row r="27" spans="1:39" s="14" customFormat="1" ht="29.45" customHeight="1" x14ac:dyDescent="0.2">
      <c r="A27" s="68">
        <v>11</v>
      </c>
      <c r="B27" s="69" t="s">
        <v>40</v>
      </c>
      <c r="C27" s="52" t="s">
        <v>41</v>
      </c>
      <c r="D27" s="43"/>
      <c r="E27" s="43"/>
      <c r="F27" s="43"/>
      <c r="G27" s="43"/>
      <c r="H27" s="42"/>
      <c r="I27" s="43">
        <v>18</v>
      </c>
      <c r="J27" s="43"/>
      <c r="K27" s="43"/>
      <c r="L27" s="43"/>
      <c r="M27" s="42">
        <v>2</v>
      </c>
      <c r="N27" s="44"/>
      <c r="O27" s="44"/>
      <c r="P27" s="44"/>
      <c r="Q27" s="44"/>
      <c r="R27" s="45"/>
      <c r="S27" s="44"/>
      <c r="T27" s="44"/>
      <c r="U27" s="44"/>
      <c r="V27" s="44"/>
      <c r="W27" s="45"/>
      <c r="X27" s="41">
        <f t="shared" si="3"/>
        <v>18</v>
      </c>
      <c r="Y27" s="39">
        <f t="shared" si="8"/>
        <v>18</v>
      </c>
      <c r="Z27" s="39">
        <f t="shared" ref="Z27" si="12">SUM(E27+J27+O27+T27)</f>
        <v>0</v>
      </c>
      <c r="AA27" s="39">
        <f t="shared" ref="AA27" si="13">SUM(F27+K27+P27+U27)</f>
        <v>0</v>
      </c>
      <c r="AB27" s="39">
        <f t="shared" ref="AB27" si="14">SUM(G27+L27+Q27+V27)</f>
        <v>0</v>
      </c>
      <c r="AC27" s="54">
        <f t="shared" si="6"/>
        <v>2</v>
      </c>
    </row>
    <row r="28" spans="1:39" s="14" customFormat="1" ht="22.9" customHeight="1" x14ac:dyDescent="0.2">
      <c r="A28" s="68">
        <v>12</v>
      </c>
      <c r="B28" s="69" t="s">
        <v>42</v>
      </c>
      <c r="C28" s="52" t="s">
        <v>43</v>
      </c>
      <c r="D28" s="43">
        <v>4</v>
      </c>
      <c r="E28" s="43"/>
      <c r="F28" s="43"/>
      <c r="G28" s="43"/>
      <c r="H28" s="42">
        <v>0</v>
      </c>
      <c r="I28" s="43"/>
      <c r="J28" s="43"/>
      <c r="K28" s="43"/>
      <c r="L28" s="43"/>
      <c r="M28" s="42"/>
      <c r="N28" s="44"/>
      <c r="O28" s="44"/>
      <c r="P28" s="44"/>
      <c r="Q28" s="44"/>
      <c r="R28" s="45"/>
      <c r="S28" s="44"/>
      <c r="T28" s="44"/>
      <c r="U28" s="44"/>
      <c r="V28" s="44"/>
      <c r="W28" s="45"/>
      <c r="X28" s="41">
        <f t="shared" si="3"/>
        <v>4</v>
      </c>
      <c r="Y28" s="39">
        <f t="shared" si="8"/>
        <v>4</v>
      </c>
      <c r="Z28" s="39">
        <f t="shared" si="7"/>
        <v>0</v>
      </c>
      <c r="AA28" s="39">
        <f t="shared" si="4"/>
        <v>0</v>
      </c>
      <c r="AB28" s="39">
        <f t="shared" si="5"/>
        <v>0</v>
      </c>
      <c r="AC28" s="54">
        <f t="shared" si="6"/>
        <v>0</v>
      </c>
      <c r="AD28" s="66"/>
      <c r="AE28" s="66"/>
      <c r="AF28" s="66"/>
      <c r="AG28" s="66"/>
      <c r="AH28" s="66"/>
      <c r="AI28" s="66"/>
      <c r="AJ28" s="66"/>
      <c r="AK28" s="66"/>
      <c r="AL28" s="66"/>
      <c r="AM28" s="66"/>
    </row>
    <row r="29" spans="1:39" s="14" customFormat="1" ht="20.100000000000001" customHeight="1" x14ac:dyDescent="0.2">
      <c r="A29" s="115" t="s">
        <v>44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32">
        <f>SUM(X31:X42)</f>
        <v>312</v>
      </c>
      <c r="Y29" s="32">
        <f>SUM(Y31:Y42)</f>
        <v>0</v>
      </c>
      <c r="Z29" s="32">
        <f>SUM(Z31:Z42)</f>
        <v>252</v>
      </c>
      <c r="AA29" s="32">
        <f>SUM(AA31:AA42)</f>
        <v>60</v>
      </c>
      <c r="AB29" s="32">
        <f>SUM(AB31:AB42)</f>
        <v>0</v>
      </c>
      <c r="AC29" s="32">
        <f>AC30+AC35</f>
        <v>58</v>
      </c>
    </row>
    <row r="30" spans="1:39" s="14" customFormat="1" ht="20.100000000000001" customHeight="1" x14ac:dyDescent="0.2">
      <c r="A30" s="111" t="s">
        <v>45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3"/>
      <c r="X30" s="32"/>
      <c r="Y30" s="32"/>
      <c r="Z30" s="32"/>
      <c r="AA30" s="32"/>
      <c r="AB30" s="32"/>
      <c r="AC30" s="32">
        <f>SUM(AC31:AC34)</f>
        <v>13</v>
      </c>
    </row>
    <row r="31" spans="1:39" s="14" customFormat="1" ht="20.100000000000001" customHeight="1" x14ac:dyDescent="0.2">
      <c r="A31" s="71">
        <v>13</v>
      </c>
      <c r="B31" s="72" t="s">
        <v>46</v>
      </c>
      <c r="C31" s="52" t="s">
        <v>41</v>
      </c>
      <c r="D31" s="43"/>
      <c r="E31" s="43"/>
      <c r="F31" s="43"/>
      <c r="G31" s="48"/>
      <c r="H31" s="42"/>
      <c r="I31" s="43"/>
      <c r="J31" s="43">
        <v>18</v>
      </c>
      <c r="K31" s="43"/>
      <c r="L31" s="43"/>
      <c r="M31" s="40">
        <v>3</v>
      </c>
      <c r="N31" s="44"/>
      <c r="O31" s="44"/>
      <c r="P31" s="44"/>
      <c r="Q31" s="44"/>
      <c r="R31" s="49"/>
      <c r="S31" s="44"/>
      <c r="T31" s="44"/>
      <c r="U31" s="44"/>
      <c r="V31" s="44"/>
      <c r="W31" s="45"/>
      <c r="X31" s="41">
        <f t="shared" ref="X31:X34" si="15">Y31+Z31+AB31+AA31</f>
        <v>18</v>
      </c>
      <c r="Y31" s="39">
        <f t="shared" ref="Y31:Y34" si="16">SUM(D31+I31+N31+S31)</f>
        <v>0</v>
      </c>
      <c r="Z31" s="39">
        <f t="shared" ref="Z31:Z34" si="17">SUM(E31+J31+O31+T31)</f>
        <v>18</v>
      </c>
      <c r="AA31" s="39">
        <f t="shared" ref="AA31:AA34" si="18">SUM(F31+K31+P31+U31)</f>
        <v>0</v>
      </c>
      <c r="AB31" s="39">
        <f t="shared" ref="AB31:AB34" si="19">SUM(G31+L31+Q31+V31)</f>
        <v>0</v>
      </c>
      <c r="AC31" s="54">
        <f t="shared" ref="AC31:AC34" si="20">SUM(H31+M31+R31+W31)</f>
        <v>3</v>
      </c>
    </row>
    <row r="32" spans="1:39" s="14" customFormat="1" ht="20.100000000000001" customHeight="1" x14ac:dyDescent="0.2">
      <c r="A32" s="71">
        <v>14</v>
      </c>
      <c r="B32" s="69" t="s">
        <v>47</v>
      </c>
      <c r="C32" s="52" t="s">
        <v>41</v>
      </c>
      <c r="D32" s="43"/>
      <c r="E32" s="43"/>
      <c r="F32" s="43"/>
      <c r="G32" s="48"/>
      <c r="H32" s="42"/>
      <c r="I32" s="43"/>
      <c r="J32" s="43">
        <v>18</v>
      </c>
      <c r="K32" s="43"/>
      <c r="L32" s="43"/>
      <c r="M32" s="40">
        <v>3</v>
      </c>
      <c r="N32" s="44"/>
      <c r="O32" s="44"/>
      <c r="P32" s="44"/>
      <c r="Q32" s="44"/>
      <c r="R32" s="49"/>
      <c r="S32" s="44"/>
      <c r="T32" s="44"/>
      <c r="U32" s="44"/>
      <c r="V32" s="44"/>
      <c r="W32" s="45"/>
      <c r="X32" s="41">
        <f t="shared" si="15"/>
        <v>18</v>
      </c>
      <c r="Y32" s="39">
        <f t="shared" si="16"/>
        <v>0</v>
      </c>
      <c r="Z32" s="39">
        <f t="shared" si="17"/>
        <v>18</v>
      </c>
      <c r="AA32" s="39">
        <f t="shared" si="18"/>
        <v>0</v>
      </c>
      <c r="AB32" s="39">
        <f t="shared" si="19"/>
        <v>0</v>
      </c>
      <c r="AC32" s="54">
        <f t="shared" si="20"/>
        <v>3</v>
      </c>
    </row>
    <row r="33" spans="1:35" s="14" customFormat="1" ht="20.100000000000001" customHeight="1" x14ac:dyDescent="0.2">
      <c r="A33" s="71">
        <v>15</v>
      </c>
      <c r="B33" s="72" t="s">
        <v>48</v>
      </c>
      <c r="C33" s="52" t="s">
        <v>49</v>
      </c>
      <c r="D33" s="43"/>
      <c r="E33" s="43"/>
      <c r="F33" s="43"/>
      <c r="G33" s="43"/>
      <c r="H33" s="51"/>
      <c r="I33" s="43"/>
      <c r="J33" s="43"/>
      <c r="K33" s="43"/>
      <c r="L33" s="43"/>
      <c r="M33" s="42"/>
      <c r="N33" s="44"/>
      <c r="O33" s="44">
        <v>18</v>
      </c>
      <c r="P33" s="44"/>
      <c r="Q33" s="44"/>
      <c r="R33" s="45">
        <v>4</v>
      </c>
      <c r="S33" s="44"/>
      <c r="T33" s="44"/>
      <c r="U33" s="44"/>
      <c r="V33" s="44"/>
      <c r="W33" s="45"/>
      <c r="X33" s="41">
        <f t="shared" si="15"/>
        <v>18</v>
      </c>
      <c r="Y33" s="39">
        <f t="shared" si="16"/>
        <v>0</v>
      </c>
      <c r="Z33" s="39">
        <f t="shared" si="17"/>
        <v>18</v>
      </c>
      <c r="AA33" s="39">
        <f t="shared" si="18"/>
        <v>0</v>
      </c>
      <c r="AB33" s="39">
        <f t="shared" si="19"/>
        <v>0</v>
      </c>
      <c r="AC33" s="54">
        <f t="shared" si="20"/>
        <v>4</v>
      </c>
    </row>
    <row r="34" spans="1:35" s="14" customFormat="1" ht="20.100000000000001" customHeight="1" x14ac:dyDescent="0.2">
      <c r="A34" s="71">
        <v>16</v>
      </c>
      <c r="B34" s="73" t="s">
        <v>50</v>
      </c>
      <c r="C34" s="52" t="s">
        <v>41</v>
      </c>
      <c r="D34" s="43"/>
      <c r="E34" s="43"/>
      <c r="F34" s="43"/>
      <c r="G34" s="48"/>
      <c r="H34" s="42"/>
      <c r="I34" s="43"/>
      <c r="J34" s="43">
        <v>18</v>
      </c>
      <c r="K34" s="43"/>
      <c r="L34" s="43"/>
      <c r="M34" s="40">
        <v>3</v>
      </c>
      <c r="N34" s="44"/>
      <c r="O34" s="44"/>
      <c r="P34" s="44"/>
      <c r="Q34" s="44"/>
      <c r="R34" s="50"/>
      <c r="S34" s="44"/>
      <c r="T34" s="44"/>
      <c r="U34" s="44"/>
      <c r="V34" s="44"/>
      <c r="W34" s="45"/>
      <c r="X34" s="41">
        <f t="shared" si="15"/>
        <v>18</v>
      </c>
      <c r="Y34" s="39">
        <f t="shared" si="16"/>
        <v>0</v>
      </c>
      <c r="Z34" s="39">
        <f t="shared" si="17"/>
        <v>18</v>
      </c>
      <c r="AA34" s="39">
        <f t="shared" si="18"/>
        <v>0</v>
      </c>
      <c r="AB34" s="39">
        <f t="shared" si="19"/>
        <v>0</v>
      </c>
      <c r="AC34" s="54">
        <f t="shared" si="20"/>
        <v>3</v>
      </c>
    </row>
    <row r="35" spans="1:35" s="14" customFormat="1" ht="20.100000000000001" customHeight="1" x14ac:dyDescent="0.2">
      <c r="A35" s="111" t="s">
        <v>51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3"/>
      <c r="X35" s="32"/>
      <c r="Y35" s="32"/>
      <c r="Z35" s="32"/>
      <c r="AA35" s="32"/>
      <c r="AB35" s="32"/>
      <c r="AC35" s="32">
        <f>SUM(AC36:AC42)</f>
        <v>45</v>
      </c>
    </row>
    <row r="36" spans="1:35" s="14" customFormat="1" ht="20.100000000000001" customHeight="1" x14ac:dyDescent="0.2">
      <c r="A36" s="71">
        <v>17</v>
      </c>
      <c r="B36" s="72" t="s">
        <v>52</v>
      </c>
      <c r="C36" s="52" t="s">
        <v>35</v>
      </c>
      <c r="D36" s="43"/>
      <c r="E36" s="43">
        <v>18</v>
      </c>
      <c r="F36" s="43"/>
      <c r="G36" s="43"/>
      <c r="H36" s="42">
        <v>4</v>
      </c>
      <c r="I36" s="46"/>
      <c r="J36" s="43"/>
      <c r="K36" s="43"/>
      <c r="L36" s="43"/>
      <c r="M36" s="42"/>
      <c r="N36" s="44"/>
      <c r="O36" s="44"/>
      <c r="P36" s="44"/>
      <c r="Q36" s="44"/>
      <c r="R36" s="45"/>
      <c r="S36" s="44"/>
      <c r="T36" s="44"/>
      <c r="U36" s="44"/>
      <c r="V36" s="44"/>
      <c r="W36" s="45"/>
      <c r="X36" s="41">
        <f>Y36+Z36+AB36+AA36</f>
        <v>18</v>
      </c>
      <c r="Y36" s="39">
        <f>SUM(D36+I36+N36+S36)</f>
        <v>0</v>
      </c>
      <c r="Z36" s="39">
        <f>SUM(E36+J36+O36+T36)</f>
        <v>18</v>
      </c>
      <c r="AA36" s="39">
        <f>SUM(F36+K36+P36+U36)</f>
        <v>0</v>
      </c>
      <c r="AB36" s="39">
        <f>SUM(G36+L36+Q36+V36)</f>
        <v>0</v>
      </c>
      <c r="AC36" s="54">
        <f>SUM(H36+M36+R36+W36)</f>
        <v>4</v>
      </c>
    </row>
    <row r="37" spans="1:35" s="14" customFormat="1" ht="20.100000000000001" customHeight="1" x14ac:dyDescent="0.2">
      <c r="A37" s="71">
        <v>18</v>
      </c>
      <c r="B37" s="72" t="s">
        <v>53</v>
      </c>
      <c r="C37" s="52" t="s">
        <v>35</v>
      </c>
      <c r="D37" s="43"/>
      <c r="E37" s="43">
        <v>18</v>
      </c>
      <c r="F37" s="43"/>
      <c r="G37" s="43"/>
      <c r="H37" s="42">
        <v>3</v>
      </c>
      <c r="I37" s="46"/>
      <c r="J37" s="43"/>
      <c r="K37" s="43"/>
      <c r="L37" s="43"/>
      <c r="M37" s="42"/>
      <c r="N37" s="44"/>
      <c r="O37" s="44"/>
      <c r="P37" s="44"/>
      <c r="Q37" s="44"/>
      <c r="R37" s="45"/>
      <c r="S37" s="44"/>
      <c r="T37" s="44"/>
      <c r="U37" s="44"/>
      <c r="V37" s="44"/>
      <c r="W37" s="45"/>
      <c r="X37" s="41">
        <f t="shared" ref="X37:X38" si="21">Y37+Z37+AB37+AA37</f>
        <v>18</v>
      </c>
      <c r="Y37" s="39">
        <f t="shared" ref="Y37:Y38" si="22">SUM(D37+I37+N37+S37)</f>
        <v>0</v>
      </c>
      <c r="Z37" s="39">
        <f t="shared" ref="Z37:Z38" si="23">SUM(E37+J37+O37+T37)</f>
        <v>18</v>
      </c>
      <c r="AA37" s="39">
        <f t="shared" ref="AA37:AA38" si="24">SUM(F37+K37+P37+U37)</f>
        <v>0</v>
      </c>
      <c r="AB37" s="39">
        <f t="shared" ref="AB37:AB38" si="25">SUM(G37+L37+Q37+V37)</f>
        <v>0</v>
      </c>
      <c r="AC37" s="54">
        <f t="shared" ref="AC37:AC38" si="26">SUM(H37+M37+R37+W37)</f>
        <v>3</v>
      </c>
      <c r="AI37" s="61"/>
    </row>
    <row r="38" spans="1:35" s="14" customFormat="1" ht="20.100000000000001" customHeight="1" x14ac:dyDescent="0.2">
      <c r="A38" s="71">
        <v>19</v>
      </c>
      <c r="B38" s="72" t="s">
        <v>54</v>
      </c>
      <c r="C38" s="52" t="s">
        <v>35</v>
      </c>
      <c r="D38" s="43"/>
      <c r="E38" s="43">
        <v>18</v>
      </c>
      <c r="F38" s="43"/>
      <c r="G38" s="43"/>
      <c r="H38" s="51">
        <v>4</v>
      </c>
      <c r="I38" s="43"/>
      <c r="J38" s="43"/>
      <c r="K38" s="43"/>
      <c r="L38" s="43"/>
      <c r="M38" s="42"/>
      <c r="N38" s="44"/>
      <c r="O38" s="44"/>
      <c r="P38" s="44"/>
      <c r="Q38" s="44"/>
      <c r="R38" s="45"/>
      <c r="S38" s="44"/>
      <c r="T38" s="44"/>
      <c r="U38" s="44"/>
      <c r="V38" s="44"/>
      <c r="W38" s="45"/>
      <c r="X38" s="41">
        <f t="shared" si="21"/>
        <v>18</v>
      </c>
      <c r="Y38" s="39">
        <f t="shared" si="22"/>
        <v>0</v>
      </c>
      <c r="Z38" s="39">
        <f t="shared" si="23"/>
        <v>18</v>
      </c>
      <c r="AA38" s="39">
        <f t="shared" si="24"/>
        <v>0</v>
      </c>
      <c r="AB38" s="39">
        <f t="shared" si="25"/>
        <v>0</v>
      </c>
      <c r="AC38" s="54">
        <f t="shared" si="26"/>
        <v>4</v>
      </c>
    </row>
    <row r="39" spans="1:35" s="14" customFormat="1" ht="20.100000000000001" customHeight="1" x14ac:dyDescent="0.2">
      <c r="A39" s="71">
        <v>20</v>
      </c>
      <c r="B39" s="72" t="s">
        <v>55</v>
      </c>
      <c r="C39" s="52" t="s">
        <v>29</v>
      </c>
      <c r="D39" s="43"/>
      <c r="E39" s="43"/>
      <c r="F39" s="43"/>
      <c r="G39" s="48"/>
      <c r="H39" s="42"/>
      <c r="I39" s="43"/>
      <c r="J39" s="43">
        <v>18</v>
      </c>
      <c r="K39" s="43"/>
      <c r="L39" s="43"/>
      <c r="M39" s="40">
        <v>3</v>
      </c>
      <c r="N39" s="44"/>
      <c r="O39" s="44">
        <v>18</v>
      </c>
      <c r="P39" s="44"/>
      <c r="Q39" s="44"/>
      <c r="R39" s="50">
        <v>4</v>
      </c>
      <c r="S39" s="44"/>
      <c r="T39" s="44">
        <v>18</v>
      </c>
      <c r="U39" s="44"/>
      <c r="V39" s="44"/>
      <c r="W39" s="45">
        <v>4</v>
      </c>
      <c r="X39" s="41">
        <f t="shared" ref="X39:X42" si="27">Y39+Z39+AB39+AA39</f>
        <v>54</v>
      </c>
      <c r="Y39" s="39">
        <f t="shared" ref="Y39:Y42" si="28">SUM(D39+I39+N39+S39)</f>
        <v>0</v>
      </c>
      <c r="Z39" s="39">
        <f t="shared" ref="Z39:Z42" si="29">SUM(E39+J39+O39+T39)</f>
        <v>54</v>
      </c>
      <c r="AA39" s="39">
        <f t="shared" ref="AA39:AA42" si="30">SUM(F39+K39+P39+U39)</f>
        <v>0</v>
      </c>
      <c r="AB39" s="39">
        <f t="shared" ref="AB39:AB42" si="31">SUM(G39+L39+Q39+V39)</f>
        <v>0</v>
      </c>
      <c r="AC39" s="54">
        <f t="shared" ref="AC39:AC42" si="32">SUM(H39+M39+R39+W39)</f>
        <v>11</v>
      </c>
    </row>
    <row r="40" spans="1:35" s="14" customFormat="1" ht="20.100000000000001" customHeight="1" x14ac:dyDescent="0.2">
      <c r="A40" s="71">
        <v>21</v>
      </c>
      <c r="B40" s="72" t="s">
        <v>56</v>
      </c>
      <c r="C40" s="52" t="s">
        <v>49</v>
      </c>
      <c r="D40" s="43"/>
      <c r="E40" s="43"/>
      <c r="F40" s="43"/>
      <c r="G40" s="43"/>
      <c r="H40" s="42"/>
      <c r="I40" s="43"/>
      <c r="J40" s="43">
        <v>18</v>
      </c>
      <c r="K40" s="43"/>
      <c r="L40" s="43"/>
      <c r="M40" s="42">
        <v>3</v>
      </c>
      <c r="N40" s="44"/>
      <c r="O40" s="44">
        <v>18</v>
      </c>
      <c r="P40" s="44"/>
      <c r="Q40" s="44"/>
      <c r="R40" s="45">
        <v>4</v>
      </c>
      <c r="S40" s="44"/>
      <c r="T40" s="44"/>
      <c r="U40" s="44"/>
      <c r="V40" s="44"/>
      <c r="W40" s="45"/>
      <c r="X40" s="41">
        <f t="shared" si="27"/>
        <v>36</v>
      </c>
      <c r="Y40" s="39">
        <f t="shared" si="28"/>
        <v>0</v>
      </c>
      <c r="Z40" s="39">
        <f t="shared" si="29"/>
        <v>36</v>
      </c>
      <c r="AA40" s="39">
        <f t="shared" si="30"/>
        <v>0</v>
      </c>
      <c r="AB40" s="39">
        <f t="shared" si="31"/>
        <v>0</v>
      </c>
      <c r="AC40" s="54">
        <f t="shared" si="32"/>
        <v>7</v>
      </c>
    </row>
    <row r="41" spans="1:35" s="14" customFormat="1" ht="20.100000000000001" customHeight="1" x14ac:dyDescent="0.2">
      <c r="A41" s="71">
        <v>22</v>
      </c>
      <c r="B41" s="72" t="s">
        <v>57</v>
      </c>
      <c r="C41" s="52" t="s">
        <v>58</v>
      </c>
      <c r="D41" s="43"/>
      <c r="E41" s="43"/>
      <c r="F41" s="43"/>
      <c r="G41" s="43"/>
      <c r="H41" s="42"/>
      <c r="I41" s="43"/>
      <c r="J41" s="43">
        <v>18</v>
      </c>
      <c r="K41" s="43"/>
      <c r="L41" s="43"/>
      <c r="M41" s="42">
        <v>4</v>
      </c>
      <c r="N41" s="44"/>
      <c r="O41" s="44">
        <v>18</v>
      </c>
      <c r="P41" s="44"/>
      <c r="Q41" s="44"/>
      <c r="R41" s="42">
        <v>4</v>
      </c>
      <c r="S41" s="44"/>
      <c r="T41" s="44"/>
      <c r="U41" s="44"/>
      <c r="V41" s="44"/>
      <c r="W41" s="45"/>
      <c r="X41" s="41">
        <f t="shared" si="27"/>
        <v>36</v>
      </c>
      <c r="Y41" s="39">
        <f t="shared" si="28"/>
        <v>0</v>
      </c>
      <c r="Z41" s="39">
        <f t="shared" si="29"/>
        <v>36</v>
      </c>
      <c r="AA41" s="39">
        <f t="shared" si="30"/>
        <v>0</v>
      </c>
      <c r="AB41" s="39">
        <f t="shared" si="31"/>
        <v>0</v>
      </c>
      <c r="AC41" s="54">
        <f t="shared" si="32"/>
        <v>8</v>
      </c>
    </row>
    <row r="42" spans="1:35" s="14" customFormat="1" ht="33" customHeight="1" x14ac:dyDescent="0.2">
      <c r="A42" s="71">
        <v>23</v>
      </c>
      <c r="B42" s="72" t="s">
        <v>59</v>
      </c>
      <c r="C42" s="52" t="s">
        <v>60</v>
      </c>
      <c r="D42" s="46"/>
      <c r="E42" s="43"/>
      <c r="F42" s="43"/>
      <c r="G42" s="43"/>
      <c r="H42" s="42"/>
      <c r="I42" s="43"/>
      <c r="J42" s="43"/>
      <c r="K42" s="43"/>
      <c r="L42" s="43"/>
      <c r="M42" s="42"/>
      <c r="N42" s="44"/>
      <c r="O42" s="44"/>
      <c r="P42" s="44">
        <v>30</v>
      </c>
      <c r="Q42" s="44"/>
      <c r="R42" s="45">
        <v>4</v>
      </c>
      <c r="S42" s="44"/>
      <c r="T42" s="44"/>
      <c r="U42" s="44">
        <v>30</v>
      </c>
      <c r="V42" s="44"/>
      <c r="W42" s="45">
        <v>4</v>
      </c>
      <c r="X42" s="41">
        <f t="shared" si="27"/>
        <v>60</v>
      </c>
      <c r="Y42" s="39">
        <f t="shared" si="28"/>
        <v>0</v>
      </c>
      <c r="Z42" s="39">
        <f t="shared" si="29"/>
        <v>0</v>
      </c>
      <c r="AA42" s="39">
        <f t="shared" si="30"/>
        <v>60</v>
      </c>
      <c r="AB42" s="39">
        <f t="shared" si="31"/>
        <v>0</v>
      </c>
      <c r="AC42" s="54">
        <f t="shared" si="32"/>
        <v>8</v>
      </c>
    </row>
    <row r="43" spans="1:35" s="15" customFormat="1" ht="20.100000000000001" customHeight="1" x14ac:dyDescent="0.2">
      <c r="A43" s="104" t="s">
        <v>61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33">
        <f t="shared" ref="X43:AC43" si="33">SUM(X44:X46)</f>
        <v>54</v>
      </c>
      <c r="Y43" s="32">
        <f t="shared" si="33"/>
        <v>54</v>
      </c>
      <c r="Z43" s="32">
        <f t="shared" si="33"/>
        <v>0</v>
      </c>
      <c r="AA43" s="32">
        <f t="shared" si="33"/>
        <v>0</v>
      </c>
      <c r="AB43" s="32">
        <f t="shared" si="33"/>
        <v>0</v>
      </c>
      <c r="AC43" s="32">
        <f t="shared" si="33"/>
        <v>6</v>
      </c>
    </row>
    <row r="44" spans="1:35" s="14" customFormat="1" ht="43.9" customHeight="1" x14ac:dyDescent="0.2">
      <c r="A44" s="71">
        <v>24</v>
      </c>
      <c r="B44" s="69" t="s">
        <v>62</v>
      </c>
      <c r="C44" s="52" t="s">
        <v>35</v>
      </c>
      <c r="D44" s="43">
        <v>18</v>
      </c>
      <c r="E44" s="43"/>
      <c r="F44" s="43"/>
      <c r="G44" s="43"/>
      <c r="H44" s="42">
        <v>2</v>
      </c>
      <c r="I44" s="43"/>
      <c r="J44" s="43"/>
      <c r="K44" s="43"/>
      <c r="L44" s="43"/>
      <c r="M44" s="42"/>
      <c r="N44" s="44"/>
      <c r="O44" s="44"/>
      <c r="P44" s="44"/>
      <c r="Q44" s="44"/>
      <c r="R44" s="45"/>
      <c r="S44" s="44"/>
      <c r="T44" s="44"/>
      <c r="U44" s="44"/>
      <c r="V44" s="44"/>
      <c r="W44" s="45"/>
      <c r="X44" s="41">
        <f>Y44+Z44+AB44+AA44</f>
        <v>18</v>
      </c>
      <c r="Y44" s="39">
        <f t="shared" ref="Y44:AC45" si="34">D44+I44+N44+S44</f>
        <v>18</v>
      </c>
      <c r="Z44" s="39">
        <f t="shared" si="34"/>
        <v>0</v>
      </c>
      <c r="AA44" s="39">
        <f t="shared" si="34"/>
        <v>0</v>
      </c>
      <c r="AB44" s="39">
        <f t="shared" si="34"/>
        <v>0</v>
      </c>
      <c r="AC44" s="42">
        <f t="shared" si="34"/>
        <v>2</v>
      </c>
    </row>
    <row r="45" spans="1:35" s="14" customFormat="1" ht="59.45" customHeight="1" x14ac:dyDescent="0.2">
      <c r="A45" s="71">
        <v>25</v>
      </c>
      <c r="B45" s="69" t="s">
        <v>63</v>
      </c>
      <c r="C45" s="52" t="s">
        <v>35</v>
      </c>
      <c r="D45" s="43">
        <v>18</v>
      </c>
      <c r="E45" s="43"/>
      <c r="F45" s="43"/>
      <c r="G45" s="43"/>
      <c r="H45" s="42">
        <v>2</v>
      </c>
      <c r="I45" s="43"/>
      <c r="J45" s="43"/>
      <c r="K45" s="43"/>
      <c r="L45" s="43"/>
      <c r="M45" s="42"/>
      <c r="N45" s="44"/>
      <c r="O45" s="44"/>
      <c r="P45" s="44"/>
      <c r="Q45" s="44"/>
      <c r="R45" s="45"/>
      <c r="S45" s="44"/>
      <c r="T45" s="44"/>
      <c r="U45" s="44"/>
      <c r="V45" s="44"/>
      <c r="W45" s="45"/>
      <c r="X45" s="41">
        <f>Y45+Z45+AB45+AA45</f>
        <v>18</v>
      </c>
      <c r="Y45" s="39">
        <f t="shared" si="34"/>
        <v>18</v>
      </c>
      <c r="Z45" s="39">
        <f t="shared" si="34"/>
        <v>0</v>
      </c>
      <c r="AA45" s="39">
        <f t="shared" si="34"/>
        <v>0</v>
      </c>
      <c r="AB45" s="39">
        <f t="shared" si="34"/>
        <v>0</v>
      </c>
      <c r="AC45" s="42">
        <f t="shared" si="34"/>
        <v>2</v>
      </c>
    </row>
    <row r="46" spans="1:35" s="14" customFormat="1" ht="21.6" customHeight="1" x14ac:dyDescent="0.2">
      <c r="A46" s="71">
        <v>26</v>
      </c>
      <c r="B46" s="70" t="s">
        <v>64</v>
      </c>
      <c r="C46" s="52" t="s">
        <v>60</v>
      </c>
      <c r="D46" s="43"/>
      <c r="E46" s="43"/>
      <c r="F46" s="43"/>
      <c r="G46" s="43"/>
      <c r="H46" s="42"/>
      <c r="I46" s="43"/>
      <c r="J46" s="43"/>
      <c r="K46" s="43"/>
      <c r="L46" s="43"/>
      <c r="M46" s="42"/>
      <c r="N46" s="44">
        <v>18</v>
      </c>
      <c r="O46" s="44"/>
      <c r="P46" s="44"/>
      <c r="Q46" s="44"/>
      <c r="R46" s="45">
        <v>2</v>
      </c>
      <c r="S46" s="44"/>
      <c r="T46" s="44"/>
      <c r="U46" s="44"/>
      <c r="V46" s="44"/>
      <c r="W46" s="45"/>
      <c r="X46" s="41">
        <f t="shared" ref="X46" si="35">Y46+Z46+AB46+AA46</f>
        <v>18</v>
      </c>
      <c r="Y46" s="39">
        <f t="shared" ref="Y46" si="36">D46+I46+N46+S46</f>
        <v>18</v>
      </c>
      <c r="Z46" s="39">
        <f t="shared" ref="Z46" si="37">E46+J46+O46+T46</f>
        <v>0</v>
      </c>
      <c r="AA46" s="39">
        <f t="shared" ref="AA46" si="38">F46+K46+P46+U46</f>
        <v>0</v>
      </c>
      <c r="AB46" s="39">
        <f t="shared" ref="AB46" si="39">G46+L46+Q46+V46</f>
        <v>0</v>
      </c>
      <c r="AC46" s="42">
        <f t="shared" ref="AC46" si="40">H46+M46+R46+W46</f>
        <v>2</v>
      </c>
    </row>
    <row r="47" spans="1:35" s="14" customFormat="1" ht="20.100000000000001" customHeight="1" x14ac:dyDescent="0.2">
      <c r="A47" s="79" t="s">
        <v>65</v>
      </c>
      <c r="B47" s="79"/>
      <c r="C47" s="79"/>
      <c r="D47" s="37">
        <f t="shared" ref="D47:W47" si="41">SUM(D17:D28,D31:D42,D44:D46)</f>
        <v>64</v>
      </c>
      <c r="E47" s="37">
        <f t="shared" si="41"/>
        <v>126</v>
      </c>
      <c r="F47" s="37">
        <f t="shared" si="41"/>
        <v>0</v>
      </c>
      <c r="G47" s="37">
        <f t="shared" si="41"/>
        <v>18</v>
      </c>
      <c r="H47" s="87">
        <f t="shared" si="41"/>
        <v>30</v>
      </c>
      <c r="I47" s="37">
        <f t="shared" si="41"/>
        <v>18</v>
      </c>
      <c r="J47" s="37">
        <f t="shared" si="41"/>
        <v>162</v>
      </c>
      <c r="K47" s="37">
        <f t="shared" si="41"/>
        <v>0</v>
      </c>
      <c r="L47" s="37">
        <f t="shared" si="41"/>
        <v>18</v>
      </c>
      <c r="M47" s="87">
        <f t="shared" si="41"/>
        <v>30</v>
      </c>
      <c r="N47" s="57">
        <f t="shared" si="41"/>
        <v>18</v>
      </c>
      <c r="O47" s="57">
        <f t="shared" si="41"/>
        <v>126</v>
      </c>
      <c r="P47" s="57">
        <f t="shared" si="41"/>
        <v>30</v>
      </c>
      <c r="Q47" s="57">
        <f t="shared" si="41"/>
        <v>18</v>
      </c>
      <c r="R47" s="87">
        <f t="shared" si="41"/>
        <v>31</v>
      </c>
      <c r="S47" s="57">
        <f t="shared" si="41"/>
        <v>9</v>
      </c>
      <c r="T47" s="57">
        <f t="shared" si="41"/>
        <v>81</v>
      </c>
      <c r="U47" s="57">
        <f t="shared" si="41"/>
        <v>30</v>
      </c>
      <c r="V47" s="57">
        <f t="shared" si="41"/>
        <v>18</v>
      </c>
      <c r="W47" s="87">
        <f t="shared" si="41"/>
        <v>29</v>
      </c>
      <c r="X47" s="29">
        <f>X43+X29+X16</f>
        <v>736</v>
      </c>
      <c r="Y47" s="29">
        <f>Y43+Y29+Y16</f>
        <v>109</v>
      </c>
      <c r="Z47" s="29">
        <f>Z43+Z29+Z16</f>
        <v>495</v>
      </c>
      <c r="AA47" s="29">
        <f>AA43+AA29+AA16</f>
        <v>60</v>
      </c>
      <c r="AB47" s="29">
        <f>AB43+AB29+AB16</f>
        <v>72</v>
      </c>
      <c r="AC47" s="53">
        <f>AC16+AC29+AC43</f>
        <v>120</v>
      </c>
    </row>
    <row r="48" spans="1:35" s="14" customFormat="1" ht="20.100000000000001" customHeight="1" x14ac:dyDescent="0.2">
      <c r="A48" s="79"/>
      <c r="B48" s="79"/>
      <c r="C48" s="79"/>
      <c r="D48" s="109">
        <f>D47+E47+G47+F47</f>
        <v>208</v>
      </c>
      <c r="E48" s="109"/>
      <c r="F48" s="109"/>
      <c r="G48" s="109"/>
      <c r="H48" s="87"/>
      <c r="I48" s="109">
        <f>I47+J47+L47+K47</f>
        <v>198</v>
      </c>
      <c r="J48" s="109"/>
      <c r="K48" s="109"/>
      <c r="L48" s="109"/>
      <c r="M48" s="87"/>
      <c r="N48" s="110">
        <f>N47+O47+Q47+P47</f>
        <v>192</v>
      </c>
      <c r="O48" s="110"/>
      <c r="P48" s="110"/>
      <c r="Q48" s="110"/>
      <c r="R48" s="87"/>
      <c r="S48" s="110">
        <f>S47+T47+V47+U47</f>
        <v>138</v>
      </c>
      <c r="T48" s="110"/>
      <c r="U48" s="110"/>
      <c r="V48" s="110"/>
      <c r="W48" s="87"/>
      <c r="X48" s="98">
        <f>N49+D49</f>
        <v>736</v>
      </c>
      <c r="Y48" s="99"/>
      <c r="Z48" s="99"/>
      <c r="AA48" s="99"/>
      <c r="AB48" s="100"/>
      <c r="AC48" s="91">
        <f>SUM(H47+M47+R47+W47)</f>
        <v>120</v>
      </c>
    </row>
    <row r="49" spans="1:29" s="14" customFormat="1" ht="20.100000000000001" customHeight="1" x14ac:dyDescent="0.2">
      <c r="A49" s="79"/>
      <c r="B49" s="79"/>
      <c r="C49" s="79"/>
      <c r="D49" s="88">
        <f>D48+I48</f>
        <v>406</v>
      </c>
      <c r="E49" s="88"/>
      <c r="F49" s="88"/>
      <c r="G49" s="88"/>
      <c r="H49" s="88"/>
      <c r="I49" s="88"/>
      <c r="J49" s="88"/>
      <c r="K49" s="88"/>
      <c r="L49" s="88"/>
      <c r="M49" s="28">
        <f>H47+M47</f>
        <v>60</v>
      </c>
      <c r="N49" s="88">
        <f>N48+S48</f>
        <v>330</v>
      </c>
      <c r="O49" s="88"/>
      <c r="P49" s="88"/>
      <c r="Q49" s="88"/>
      <c r="R49" s="88"/>
      <c r="S49" s="88"/>
      <c r="T49" s="88"/>
      <c r="U49" s="88"/>
      <c r="V49" s="88"/>
      <c r="W49" s="28">
        <f>R47+W47</f>
        <v>60</v>
      </c>
      <c r="X49" s="101"/>
      <c r="Y49" s="102"/>
      <c r="Z49" s="102"/>
      <c r="AA49" s="102"/>
      <c r="AB49" s="103"/>
      <c r="AC49" s="91"/>
    </row>
    <row r="50" spans="1:29" s="14" customFormat="1" x14ac:dyDescent="0.2">
      <c r="A50" s="16"/>
      <c r="B50" s="17"/>
      <c r="C50" s="18"/>
      <c r="D50" s="19"/>
      <c r="E50" s="19"/>
      <c r="F50" s="19"/>
      <c r="G50" s="20"/>
      <c r="H50" s="19"/>
      <c r="I50" s="19"/>
      <c r="J50" s="19"/>
      <c r="K50" s="19"/>
      <c r="L50" s="20"/>
      <c r="M50" s="21"/>
      <c r="N50" s="21"/>
      <c r="O50" s="22"/>
      <c r="P50" s="22"/>
      <c r="Q50" s="23"/>
      <c r="R50" s="24"/>
      <c r="S50" s="24"/>
      <c r="T50" s="24"/>
      <c r="U50" s="24"/>
      <c r="V50" s="25"/>
      <c r="W50" s="22"/>
      <c r="X50" s="34"/>
      <c r="Y50" s="34"/>
      <c r="Z50" s="34"/>
      <c r="AA50" s="35"/>
      <c r="AB50" s="35"/>
      <c r="AC50" s="31"/>
    </row>
    <row r="51" spans="1:29" ht="12.75" customHeight="1" x14ac:dyDescent="0.2">
      <c r="B51" s="10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R51" s="4"/>
      <c r="W51" s="4"/>
      <c r="AA51" s="36"/>
      <c r="AB51" s="36"/>
    </row>
  </sheetData>
  <mergeCells count="47">
    <mergeCell ref="A35:W35"/>
    <mergeCell ref="C20:C22"/>
    <mergeCell ref="A29:W29"/>
    <mergeCell ref="A16:W16"/>
    <mergeCell ref="W14:W15"/>
    <mergeCell ref="S14:V14"/>
    <mergeCell ref="A30:W30"/>
    <mergeCell ref="B51:N51"/>
    <mergeCell ref="D48:G48"/>
    <mergeCell ref="I48:L48"/>
    <mergeCell ref="N48:Q48"/>
    <mergeCell ref="S48:V48"/>
    <mergeCell ref="N49:V49"/>
    <mergeCell ref="A47:C49"/>
    <mergeCell ref="H47:H48"/>
    <mergeCell ref="M47:M48"/>
    <mergeCell ref="R47:R48"/>
    <mergeCell ref="W47:W48"/>
    <mergeCell ref="D49:L49"/>
    <mergeCell ref="A1:AC1"/>
    <mergeCell ref="A2:AC2"/>
    <mergeCell ref="A3:AC3"/>
    <mergeCell ref="A4:AC4"/>
    <mergeCell ref="A5:AC5"/>
    <mergeCell ref="AC48:AC49"/>
    <mergeCell ref="H14:H15"/>
    <mergeCell ref="D14:G14"/>
    <mergeCell ref="Y13:AB14"/>
    <mergeCell ref="X48:AB49"/>
    <mergeCell ref="A43:W43"/>
    <mergeCell ref="N13:W13"/>
    <mergeCell ref="X13:X15"/>
    <mergeCell ref="AC13:AC15"/>
    <mergeCell ref="A6:AC6"/>
    <mergeCell ref="A7:AC7"/>
    <mergeCell ref="A8:AC8"/>
    <mergeCell ref="A11:AA11"/>
    <mergeCell ref="A9:AC9"/>
    <mergeCell ref="A12:AC12"/>
    <mergeCell ref="R14:R15"/>
    <mergeCell ref="N14:Q14"/>
    <mergeCell ref="M14:M15"/>
    <mergeCell ref="I14:L14"/>
    <mergeCell ref="A13:A15"/>
    <mergeCell ref="B13:B15"/>
    <mergeCell ref="C13:C15"/>
    <mergeCell ref="D13:M13"/>
  </mergeCells>
  <printOptions horizontalCentered="1"/>
  <pageMargins left="0.59055118110236227" right="0.59055118110236227" top="0.39370078740157483" bottom="0.39370078740157483" header="0.23622047244094491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9"/>
  <sheetViews>
    <sheetView zoomScaleNormal="100" zoomScalePageLayoutView="125" workbookViewId="0">
      <selection activeCell="A16" sqref="A16:W16"/>
    </sheetView>
  </sheetViews>
  <sheetFormatPr defaultColWidth="8.85546875" defaultRowHeight="12.75" x14ac:dyDescent="0.2"/>
  <cols>
    <col min="1" max="1" width="3" style="2" customWidth="1"/>
    <col min="2" max="2" width="27.5703125" style="2" customWidth="1"/>
    <col min="3" max="3" width="6.42578125" style="3" customWidth="1"/>
    <col min="4" max="7" width="3.28515625" style="4" customWidth="1"/>
    <col min="8" max="8" width="3.28515625" style="5" customWidth="1"/>
    <col min="9" max="12" width="3.28515625" style="4" customWidth="1"/>
    <col min="13" max="13" width="3.28515625" style="5" customWidth="1"/>
    <col min="14" max="17" width="3.28515625" style="4" customWidth="1"/>
    <col min="18" max="18" width="3.28515625" style="5" customWidth="1"/>
    <col min="19" max="22" width="3.28515625" style="4" customWidth="1"/>
    <col min="23" max="23" width="3.28515625" style="5" customWidth="1"/>
    <col min="24" max="24" width="5.140625" style="7" customWidth="1"/>
    <col min="25" max="26" width="3.7109375" style="7" customWidth="1"/>
    <col min="27" max="27" width="4.85546875" style="7" customWidth="1"/>
    <col min="28" max="28" width="3.7109375" style="7" customWidth="1"/>
    <col min="29" max="29" width="3.7109375" style="6" customWidth="1"/>
    <col min="30" max="34" width="2.28515625" customWidth="1"/>
    <col min="35" max="39" width="2.42578125" customWidth="1"/>
    <col min="40" max="40" width="5.28515625" customWidth="1"/>
    <col min="41" max="41" width="3.7109375" customWidth="1"/>
    <col min="42" max="42" width="4.140625" customWidth="1"/>
    <col min="43" max="43" width="3.7109375" customWidth="1"/>
    <col min="44" max="44" width="4.42578125" customWidth="1"/>
  </cols>
  <sheetData>
    <row r="1" spans="1:34" x14ac:dyDescent="0.2">
      <c r="A1" s="89" t="s">
        <v>85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"/>
      <c r="AE1" s="8"/>
      <c r="AF1" s="8"/>
      <c r="AG1" s="8"/>
      <c r="AH1" s="8"/>
    </row>
    <row r="2" spans="1:34" x14ac:dyDescent="0.2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"/>
      <c r="AE2" s="8"/>
      <c r="AF2" s="8"/>
      <c r="AG2" s="8"/>
      <c r="AH2" s="8"/>
    </row>
    <row r="3" spans="1:34" x14ac:dyDescent="0.2">
      <c r="A3" s="89" t="s">
        <v>83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"/>
      <c r="AE3" s="8"/>
      <c r="AF3" s="8"/>
      <c r="AG3" s="8"/>
      <c r="AH3" s="8"/>
    </row>
    <row r="4" spans="1:34" x14ac:dyDescent="0.2">
      <c r="A4" s="89" t="s">
        <v>84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"/>
      <c r="AE4" s="8"/>
      <c r="AF4" s="8"/>
      <c r="AG4" s="8"/>
      <c r="AH4" s="8"/>
    </row>
    <row r="5" spans="1:34" ht="12.75" customHeight="1" x14ac:dyDescent="0.2">
      <c r="A5" s="90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"/>
      <c r="AE5" s="9"/>
      <c r="AF5" s="9"/>
      <c r="AG5" s="9"/>
      <c r="AH5" s="9"/>
    </row>
    <row r="6" spans="1:34" ht="12.75" customHeight="1" x14ac:dyDescent="0.2">
      <c r="A6" s="82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10"/>
      <c r="AE6" s="10"/>
      <c r="AF6" s="10"/>
      <c r="AG6" s="10"/>
      <c r="AH6" s="10"/>
    </row>
    <row r="7" spans="1:34" x14ac:dyDescent="0.2">
      <c r="A7" s="84" t="s">
        <v>3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11"/>
      <c r="AE7" s="11"/>
      <c r="AF7" s="11"/>
      <c r="AG7" s="11"/>
      <c r="AH7" s="11"/>
    </row>
    <row r="8" spans="1:34" ht="15" customHeight="1" x14ac:dyDescent="0.2">
      <c r="A8" s="85" t="s">
        <v>4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12"/>
      <c r="AE8" s="12"/>
      <c r="AF8" s="12"/>
      <c r="AG8" s="12"/>
      <c r="AH8" s="12"/>
    </row>
    <row r="9" spans="1:34" ht="15" customHeight="1" x14ac:dyDescent="0.2">
      <c r="A9" s="85" t="s">
        <v>66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12"/>
      <c r="AE9" s="12"/>
      <c r="AF9" s="12"/>
      <c r="AG9" s="12"/>
      <c r="AH9" s="12"/>
    </row>
    <row r="10" spans="1:34" ht="8.2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x14ac:dyDescent="0.2">
      <c r="A11" s="86" t="s">
        <v>67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13"/>
      <c r="AC11" s="13"/>
      <c r="AD11" s="13"/>
      <c r="AE11" s="13"/>
      <c r="AF11" s="13"/>
      <c r="AG11" s="13"/>
      <c r="AH11" s="13"/>
    </row>
    <row r="12" spans="1:34" s="1" customFormat="1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1:34" s="14" customFormat="1" ht="12.75" customHeight="1" x14ac:dyDescent="0.2">
      <c r="A13" s="78" t="s">
        <v>7</v>
      </c>
      <c r="B13" s="79" t="s">
        <v>8</v>
      </c>
      <c r="C13" s="80" t="s">
        <v>9</v>
      </c>
      <c r="D13" s="81" t="s">
        <v>10</v>
      </c>
      <c r="E13" s="81"/>
      <c r="F13" s="81"/>
      <c r="G13" s="81"/>
      <c r="H13" s="81"/>
      <c r="I13" s="81"/>
      <c r="J13" s="81"/>
      <c r="K13" s="81"/>
      <c r="L13" s="81"/>
      <c r="M13" s="81"/>
      <c r="N13" s="81" t="s">
        <v>11</v>
      </c>
      <c r="O13" s="81"/>
      <c r="P13" s="81"/>
      <c r="Q13" s="81"/>
      <c r="R13" s="81"/>
      <c r="S13" s="81"/>
      <c r="T13" s="81"/>
      <c r="U13" s="81"/>
      <c r="V13" s="81"/>
      <c r="W13" s="81"/>
      <c r="X13" s="105" t="s">
        <v>12</v>
      </c>
      <c r="Y13" s="92" t="s">
        <v>13</v>
      </c>
      <c r="Z13" s="93"/>
      <c r="AA13" s="93"/>
      <c r="AB13" s="94"/>
      <c r="AC13" s="106" t="s">
        <v>14</v>
      </c>
    </row>
    <row r="14" spans="1:34" s="14" customFormat="1" ht="12.75" customHeight="1" x14ac:dyDescent="0.2">
      <c r="A14" s="78"/>
      <c r="B14" s="79"/>
      <c r="C14" s="80"/>
      <c r="D14" s="77" t="s">
        <v>15</v>
      </c>
      <c r="E14" s="77"/>
      <c r="F14" s="77"/>
      <c r="G14" s="77"/>
      <c r="H14" s="75" t="s">
        <v>14</v>
      </c>
      <c r="I14" s="77" t="s">
        <v>16</v>
      </c>
      <c r="J14" s="77"/>
      <c r="K14" s="77"/>
      <c r="L14" s="77"/>
      <c r="M14" s="75" t="s">
        <v>14</v>
      </c>
      <c r="N14" s="76" t="s">
        <v>17</v>
      </c>
      <c r="O14" s="76"/>
      <c r="P14" s="76"/>
      <c r="Q14" s="76"/>
      <c r="R14" s="75" t="s">
        <v>14</v>
      </c>
      <c r="S14" s="76" t="s">
        <v>18</v>
      </c>
      <c r="T14" s="76"/>
      <c r="U14" s="76"/>
      <c r="V14" s="76"/>
      <c r="W14" s="75" t="s">
        <v>14</v>
      </c>
      <c r="X14" s="105"/>
      <c r="Y14" s="95"/>
      <c r="Z14" s="96"/>
      <c r="AA14" s="96"/>
      <c r="AB14" s="97"/>
      <c r="AC14" s="106"/>
    </row>
    <row r="15" spans="1:34" s="14" customFormat="1" ht="18.95" customHeight="1" x14ac:dyDescent="0.2">
      <c r="A15" s="78"/>
      <c r="B15" s="79"/>
      <c r="C15" s="80"/>
      <c r="D15" s="55" t="s">
        <v>19</v>
      </c>
      <c r="E15" s="55" t="s">
        <v>20</v>
      </c>
      <c r="F15" s="55" t="s">
        <v>21</v>
      </c>
      <c r="G15" s="38" t="s">
        <v>22</v>
      </c>
      <c r="H15" s="75"/>
      <c r="I15" s="55" t="s">
        <v>19</v>
      </c>
      <c r="J15" s="55" t="s">
        <v>20</v>
      </c>
      <c r="K15" s="55" t="s">
        <v>21</v>
      </c>
      <c r="L15" s="38" t="s">
        <v>22</v>
      </c>
      <c r="M15" s="75"/>
      <c r="N15" s="44" t="s">
        <v>19</v>
      </c>
      <c r="O15" s="44" t="s">
        <v>20</v>
      </c>
      <c r="P15" s="56" t="s">
        <v>21</v>
      </c>
      <c r="Q15" s="44" t="s">
        <v>22</v>
      </c>
      <c r="R15" s="75"/>
      <c r="S15" s="44" t="s">
        <v>19</v>
      </c>
      <c r="T15" s="44" t="s">
        <v>20</v>
      </c>
      <c r="U15" s="56" t="s">
        <v>21</v>
      </c>
      <c r="V15" s="44" t="s">
        <v>22</v>
      </c>
      <c r="W15" s="75"/>
      <c r="X15" s="105"/>
      <c r="Y15" s="30" t="s">
        <v>19</v>
      </c>
      <c r="Z15" s="30" t="s">
        <v>20</v>
      </c>
      <c r="AA15" s="30" t="s">
        <v>21</v>
      </c>
      <c r="AB15" s="30" t="s">
        <v>22</v>
      </c>
      <c r="AC15" s="106"/>
    </row>
    <row r="16" spans="1:34" s="14" customFormat="1" ht="20.100000000000001" customHeight="1" x14ac:dyDescent="0.2">
      <c r="A16" s="116" t="s">
        <v>23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2">
        <f>SUM(X17:X28)</f>
        <v>370</v>
      </c>
      <c r="Y16" s="32">
        <f>SUM(Y17:Y28)</f>
        <v>55</v>
      </c>
      <c r="Z16" s="32">
        <f t="shared" ref="Z16:AA16" si="0">SUM(Z17:Z28)</f>
        <v>243</v>
      </c>
      <c r="AA16" s="32">
        <f t="shared" si="0"/>
        <v>0</v>
      </c>
      <c r="AB16" s="32">
        <f>SUM(AB17:AB28)</f>
        <v>72</v>
      </c>
      <c r="AC16" s="32">
        <f>SUM(AC17:AC28)</f>
        <v>56</v>
      </c>
    </row>
    <row r="17" spans="1:30" s="14" customFormat="1" ht="21" customHeight="1" x14ac:dyDescent="0.2">
      <c r="A17" s="27">
        <v>1</v>
      </c>
      <c r="B17" s="69" t="s">
        <v>24</v>
      </c>
      <c r="C17" s="52" t="s">
        <v>25</v>
      </c>
      <c r="D17" s="43"/>
      <c r="E17" s="43"/>
      <c r="F17" s="43"/>
      <c r="G17" s="43">
        <v>18</v>
      </c>
      <c r="H17" s="42">
        <v>3</v>
      </c>
      <c r="I17" s="43"/>
      <c r="J17" s="43"/>
      <c r="K17" s="43"/>
      <c r="L17" s="43">
        <v>18</v>
      </c>
      <c r="M17" s="42">
        <v>3</v>
      </c>
      <c r="N17" s="44"/>
      <c r="O17" s="44"/>
      <c r="P17" s="44"/>
      <c r="Q17" s="44">
        <v>18</v>
      </c>
      <c r="R17" s="42">
        <v>3</v>
      </c>
      <c r="S17" s="44"/>
      <c r="T17" s="44"/>
      <c r="U17" s="44"/>
      <c r="V17" s="44">
        <v>18</v>
      </c>
      <c r="W17" s="42">
        <v>3</v>
      </c>
      <c r="X17" s="41">
        <f>Y17+Z17+AB17+AA17</f>
        <v>72</v>
      </c>
      <c r="Y17" s="39">
        <f>SUM(D17+I17+N17+S17)</f>
        <v>0</v>
      </c>
      <c r="Z17" s="39">
        <f>SUM(E17+J17+O17+T17)</f>
        <v>0</v>
      </c>
      <c r="AA17" s="39">
        <f>SUM(F17+K17+P17+U17)</f>
        <v>0</v>
      </c>
      <c r="AB17" s="39">
        <f>SUM(G17+L17+Q17+V17)</f>
        <v>72</v>
      </c>
      <c r="AC17" s="54">
        <f>SUM(H17+M17+R17+W17)</f>
        <v>12</v>
      </c>
      <c r="AD17" s="58"/>
    </row>
    <row r="18" spans="1:30" s="14" customFormat="1" ht="21" customHeight="1" x14ac:dyDescent="0.2">
      <c r="A18" s="26">
        <v>2</v>
      </c>
      <c r="B18" s="69" t="s">
        <v>26</v>
      </c>
      <c r="C18" s="52" t="s">
        <v>27</v>
      </c>
      <c r="D18" s="43"/>
      <c r="E18" s="43"/>
      <c r="F18" s="43"/>
      <c r="G18" s="43"/>
      <c r="H18" s="42"/>
      <c r="I18" s="43"/>
      <c r="J18" s="43"/>
      <c r="K18" s="43"/>
      <c r="L18" s="43"/>
      <c r="M18" s="42"/>
      <c r="N18" s="44"/>
      <c r="O18" s="44"/>
      <c r="P18" s="44"/>
      <c r="Q18" s="44"/>
      <c r="R18" s="42"/>
      <c r="S18" s="44"/>
      <c r="T18" s="44"/>
      <c r="U18" s="44"/>
      <c r="V18" s="44"/>
      <c r="W18" s="42">
        <v>6</v>
      </c>
      <c r="X18" s="41">
        <f>Y18+Z18+AB18+AA18</f>
        <v>0</v>
      </c>
      <c r="Y18" s="39">
        <f t="shared" ref="Y18:AC28" si="1">SUM(D18+I18+N18+S18)</f>
        <v>0</v>
      </c>
      <c r="Z18" s="39">
        <f t="shared" si="1"/>
        <v>0</v>
      </c>
      <c r="AA18" s="39">
        <f>SUM(F18+K18+P18+U18)</f>
        <v>0</v>
      </c>
      <c r="AB18" s="39">
        <f>SUM(G18+L18+Q18+V18)</f>
        <v>0</v>
      </c>
      <c r="AC18" s="54">
        <f>SUM(H18+M18+R18+W18)</f>
        <v>6</v>
      </c>
      <c r="AD18" s="58"/>
    </row>
    <row r="19" spans="1:30" s="14" customFormat="1" ht="21" customHeight="1" x14ac:dyDescent="0.2">
      <c r="A19" s="27">
        <v>3</v>
      </c>
      <c r="B19" s="70" t="s">
        <v>28</v>
      </c>
      <c r="C19" s="52" t="s">
        <v>29</v>
      </c>
      <c r="D19" s="43"/>
      <c r="E19" s="43"/>
      <c r="F19" s="43"/>
      <c r="G19" s="43"/>
      <c r="H19" s="42"/>
      <c r="I19" s="43"/>
      <c r="J19" s="43"/>
      <c r="K19" s="43"/>
      <c r="L19" s="43"/>
      <c r="M19" s="42"/>
      <c r="N19" s="44"/>
      <c r="O19" s="44"/>
      <c r="P19" s="44"/>
      <c r="Q19" s="44"/>
      <c r="R19" s="45"/>
      <c r="S19" s="44"/>
      <c r="T19" s="44"/>
      <c r="U19" s="44"/>
      <c r="V19" s="44"/>
      <c r="W19" s="42">
        <v>4</v>
      </c>
      <c r="X19" s="41">
        <f t="shared" ref="X19:X28" si="2">Y19+Z19+AB19+AA19</f>
        <v>0</v>
      </c>
      <c r="Y19" s="39">
        <f t="shared" si="1"/>
        <v>0</v>
      </c>
      <c r="Z19" s="39">
        <f t="shared" si="1"/>
        <v>0</v>
      </c>
      <c r="AA19" s="39">
        <f t="shared" si="1"/>
        <v>0</v>
      </c>
      <c r="AB19" s="39">
        <f t="shared" si="1"/>
        <v>0</v>
      </c>
      <c r="AC19" s="54">
        <f t="shared" si="1"/>
        <v>4</v>
      </c>
      <c r="AD19" s="60"/>
    </row>
    <row r="20" spans="1:30" s="14" customFormat="1" ht="21" customHeight="1" x14ac:dyDescent="0.2">
      <c r="A20" s="26">
        <v>4</v>
      </c>
      <c r="B20" s="69" t="s">
        <v>30</v>
      </c>
      <c r="C20" s="114" t="s">
        <v>31</v>
      </c>
      <c r="D20" s="43"/>
      <c r="E20" s="43">
        <v>18</v>
      </c>
      <c r="F20" s="43"/>
      <c r="G20" s="43"/>
      <c r="H20" s="42">
        <v>2</v>
      </c>
      <c r="I20" s="43"/>
      <c r="J20" s="43">
        <v>18</v>
      </c>
      <c r="K20" s="43"/>
      <c r="L20" s="43"/>
      <c r="M20" s="42">
        <v>2</v>
      </c>
      <c r="N20" s="44"/>
      <c r="O20" s="44">
        <v>18</v>
      </c>
      <c r="P20" s="44"/>
      <c r="Q20" s="44"/>
      <c r="R20" s="42">
        <v>2</v>
      </c>
      <c r="S20" s="44"/>
      <c r="T20" s="44">
        <v>18</v>
      </c>
      <c r="U20" s="44"/>
      <c r="V20" s="44"/>
      <c r="W20" s="42">
        <v>2</v>
      </c>
      <c r="X20" s="41">
        <f t="shared" si="2"/>
        <v>72</v>
      </c>
      <c r="Y20" s="39">
        <f t="shared" si="1"/>
        <v>0</v>
      </c>
      <c r="Z20" s="39">
        <f t="shared" si="1"/>
        <v>72</v>
      </c>
      <c r="AA20" s="39">
        <f t="shared" si="1"/>
        <v>0</v>
      </c>
      <c r="AB20" s="39">
        <f t="shared" si="1"/>
        <v>0</v>
      </c>
      <c r="AC20" s="54">
        <f t="shared" si="1"/>
        <v>8</v>
      </c>
      <c r="AD20" s="60"/>
    </row>
    <row r="21" spans="1:30" s="14" customFormat="1" ht="21" customHeight="1" x14ac:dyDescent="0.25">
      <c r="A21" s="26">
        <v>5</v>
      </c>
      <c r="B21" s="69" t="s">
        <v>32</v>
      </c>
      <c r="C21" s="114"/>
      <c r="D21" s="43"/>
      <c r="E21" s="43">
        <v>18</v>
      </c>
      <c r="F21" s="43"/>
      <c r="G21" s="43"/>
      <c r="H21" s="42">
        <v>2</v>
      </c>
      <c r="I21" s="43"/>
      <c r="J21" s="43">
        <v>18</v>
      </c>
      <c r="K21" s="43"/>
      <c r="L21" s="43"/>
      <c r="M21" s="42">
        <v>2</v>
      </c>
      <c r="N21" s="44"/>
      <c r="O21" s="44">
        <v>18</v>
      </c>
      <c r="P21" s="44"/>
      <c r="Q21" s="44"/>
      <c r="R21" s="42">
        <v>2</v>
      </c>
      <c r="S21" s="44"/>
      <c r="T21" s="44">
        <v>18</v>
      </c>
      <c r="U21" s="44"/>
      <c r="V21" s="44"/>
      <c r="W21" s="45">
        <v>2</v>
      </c>
      <c r="X21" s="41">
        <f t="shared" si="2"/>
        <v>72</v>
      </c>
      <c r="Y21" s="39">
        <f t="shared" si="1"/>
        <v>0</v>
      </c>
      <c r="Z21" s="39">
        <f t="shared" si="1"/>
        <v>72</v>
      </c>
      <c r="AA21" s="39">
        <f t="shared" si="1"/>
        <v>0</v>
      </c>
      <c r="AB21" s="39">
        <f t="shared" si="1"/>
        <v>0</v>
      </c>
      <c r="AC21" s="54">
        <f t="shared" si="1"/>
        <v>8</v>
      </c>
      <c r="AD21" s="59"/>
    </row>
    <row r="22" spans="1:30" s="14" customFormat="1" ht="21" customHeight="1" x14ac:dyDescent="0.2">
      <c r="A22" s="26">
        <v>6</v>
      </c>
      <c r="B22" s="69" t="s">
        <v>33</v>
      </c>
      <c r="C22" s="114"/>
      <c r="D22" s="43"/>
      <c r="E22" s="43">
        <v>18</v>
      </c>
      <c r="F22" s="43"/>
      <c r="G22" s="43"/>
      <c r="H22" s="42">
        <v>2</v>
      </c>
      <c r="I22" s="43"/>
      <c r="J22" s="43">
        <v>18</v>
      </c>
      <c r="K22" s="43"/>
      <c r="L22" s="43"/>
      <c r="M22" s="42">
        <v>2</v>
      </c>
      <c r="N22" s="44"/>
      <c r="O22" s="44">
        <v>18</v>
      </c>
      <c r="P22" s="44"/>
      <c r="Q22" s="44"/>
      <c r="R22" s="42">
        <v>2</v>
      </c>
      <c r="S22" s="44"/>
      <c r="T22" s="44">
        <v>18</v>
      </c>
      <c r="U22" s="44"/>
      <c r="V22" s="44"/>
      <c r="W22" s="45">
        <v>2</v>
      </c>
      <c r="X22" s="41">
        <f t="shared" si="2"/>
        <v>72</v>
      </c>
      <c r="Y22" s="39">
        <f t="shared" si="1"/>
        <v>0</v>
      </c>
      <c r="Z22" s="39">
        <f t="shared" si="1"/>
        <v>72</v>
      </c>
      <c r="AA22" s="39">
        <f t="shared" si="1"/>
        <v>0</v>
      </c>
      <c r="AB22" s="39">
        <f t="shared" si="1"/>
        <v>0</v>
      </c>
      <c r="AC22" s="54">
        <f t="shared" si="1"/>
        <v>8</v>
      </c>
      <c r="AD22" s="63"/>
    </row>
    <row r="23" spans="1:30" s="14" customFormat="1" ht="21" customHeight="1" x14ac:dyDescent="0.2">
      <c r="A23" s="26">
        <v>7</v>
      </c>
      <c r="B23" s="69" t="s">
        <v>34</v>
      </c>
      <c r="C23" s="52" t="s">
        <v>35</v>
      </c>
      <c r="D23" s="43">
        <v>6</v>
      </c>
      <c r="E23" s="43"/>
      <c r="F23" s="43"/>
      <c r="G23" s="43"/>
      <c r="H23" s="42">
        <v>1</v>
      </c>
      <c r="I23" s="43"/>
      <c r="J23" s="43"/>
      <c r="K23" s="43"/>
      <c r="L23" s="43"/>
      <c r="M23" s="42"/>
      <c r="N23" s="44"/>
      <c r="O23" s="44"/>
      <c r="P23" s="44"/>
      <c r="Q23" s="44"/>
      <c r="R23" s="45"/>
      <c r="S23" s="44"/>
      <c r="T23" s="44"/>
      <c r="U23" s="44"/>
      <c r="V23" s="44"/>
      <c r="W23" s="45"/>
      <c r="X23" s="41">
        <f t="shared" si="2"/>
        <v>6</v>
      </c>
      <c r="Y23" s="39">
        <f t="shared" si="1"/>
        <v>6</v>
      </c>
      <c r="Z23" s="39">
        <f t="shared" si="1"/>
        <v>0</v>
      </c>
      <c r="AA23" s="39">
        <f>SUM(F23+K23+P23+U23)</f>
        <v>0</v>
      </c>
      <c r="AB23" s="39">
        <f t="shared" si="1"/>
        <v>0</v>
      </c>
      <c r="AC23" s="54">
        <f t="shared" si="1"/>
        <v>1</v>
      </c>
    </row>
    <row r="24" spans="1:30" s="14" customFormat="1" ht="21" customHeight="1" x14ac:dyDescent="0.2">
      <c r="A24" s="26">
        <v>8</v>
      </c>
      <c r="B24" s="69" t="s">
        <v>36</v>
      </c>
      <c r="C24" s="52" t="s">
        <v>35</v>
      </c>
      <c r="D24" s="43">
        <v>18</v>
      </c>
      <c r="E24" s="43"/>
      <c r="F24" s="43"/>
      <c r="G24" s="43"/>
      <c r="H24" s="42">
        <v>2</v>
      </c>
      <c r="I24" s="43"/>
      <c r="J24" s="43"/>
      <c r="K24" s="43"/>
      <c r="L24" s="43"/>
      <c r="M24" s="42"/>
      <c r="N24" s="44"/>
      <c r="O24" s="44"/>
      <c r="P24" s="44"/>
      <c r="Q24" s="44"/>
      <c r="R24" s="45"/>
      <c r="S24" s="44"/>
      <c r="T24" s="44"/>
      <c r="U24" s="44"/>
      <c r="V24" s="44"/>
      <c r="W24" s="45"/>
      <c r="X24" s="41">
        <f t="shared" si="2"/>
        <v>18</v>
      </c>
      <c r="Y24" s="39">
        <f t="shared" si="1"/>
        <v>18</v>
      </c>
      <c r="Z24" s="39">
        <f t="shared" si="1"/>
        <v>0</v>
      </c>
      <c r="AA24" s="39">
        <f t="shared" si="1"/>
        <v>0</v>
      </c>
      <c r="AB24" s="39">
        <f t="shared" si="1"/>
        <v>0</v>
      </c>
      <c r="AC24" s="54">
        <f t="shared" si="1"/>
        <v>2</v>
      </c>
    </row>
    <row r="25" spans="1:30" s="14" customFormat="1" ht="21" customHeight="1" x14ac:dyDescent="0.2">
      <c r="A25" s="26">
        <v>9</v>
      </c>
      <c r="B25" s="69" t="s">
        <v>37</v>
      </c>
      <c r="C25" s="52" t="s">
        <v>35</v>
      </c>
      <c r="D25" s="43"/>
      <c r="E25" s="43">
        <v>18</v>
      </c>
      <c r="F25" s="43"/>
      <c r="G25" s="43"/>
      <c r="H25" s="42">
        <v>3</v>
      </c>
      <c r="I25" s="43"/>
      <c r="J25" s="43"/>
      <c r="K25" s="43"/>
      <c r="L25" s="43"/>
      <c r="M25" s="42"/>
      <c r="N25" s="44"/>
      <c r="O25" s="44"/>
      <c r="P25" s="44"/>
      <c r="Q25" s="44"/>
      <c r="R25" s="45"/>
      <c r="S25" s="44"/>
      <c r="T25" s="44"/>
      <c r="U25" s="44"/>
      <c r="V25" s="44"/>
      <c r="W25" s="45"/>
      <c r="X25" s="41">
        <f t="shared" si="2"/>
        <v>18</v>
      </c>
      <c r="Y25" s="39">
        <f t="shared" si="1"/>
        <v>0</v>
      </c>
      <c r="Z25" s="39">
        <f t="shared" si="1"/>
        <v>18</v>
      </c>
      <c r="AA25" s="39">
        <f t="shared" si="1"/>
        <v>0</v>
      </c>
      <c r="AB25" s="39">
        <f t="shared" si="1"/>
        <v>0</v>
      </c>
      <c r="AC25" s="54">
        <f t="shared" si="1"/>
        <v>3</v>
      </c>
    </row>
    <row r="26" spans="1:30" s="14" customFormat="1" ht="25.9" customHeight="1" x14ac:dyDescent="0.2">
      <c r="A26" s="26">
        <v>10</v>
      </c>
      <c r="B26" s="69" t="s">
        <v>38</v>
      </c>
      <c r="C26" s="52" t="s">
        <v>39</v>
      </c>
      <c r="D26" s="43"/>
      <c r="E26" s="43"/>
      <c r="F26" s="43"/>
      <c r="G26" s="43"/>
      <c r="H26" s="42"/>
      <c r="I26" s="43"/>
      <c r="J26" s="43"/>
      <c r="K26" s="43"/>
      <c r="L26" s="43"/>
      <c r="M26" s="42"/>
      <c r="N26" s="44"/>
      <c r="O26" s="44"/>
      <c r="P26" s="44"/>
      <c r="Q26" s="44"/>
      <c r="R26" s="45"/>
      <c r="S26" s="44">
        <v>9</v>
      </c>
      <c r="T26" s="44">
        <v>9</v>
      </c>
      <c r="U26" s="44"/>
      <c r="V26" s="44"/>
      <c r="W26" s="45">
        <v>2</v>
      </c>
      <c r="X26" s="41">
        <f t="shared" si="2"/>
        <v>18</v>
      </c>
      <c r="Y26" s="39">
        <f t="shared" si="1"/>
        <v>9</v>
      </c>
      <c r="Z26" s="39">
        <f t="shared" si="1"/>
        <v>9</v>
      </c>
      <c r="AA26" s="39">
        <f t="shared" si="1"/>
        <v>0</v>
      </c>
      <c r="AB26" s="39">
        <f t="shared" si="1"/>
        <v>0</v>
      </c>
      <c r="AC26" s="54">
        <f t="shared" si="1"/>
        <v>2</v>
      </c>
    </row>
    <row r="27" spans="1:30" s="14" customFormat="1" ht="28.9" customHeight="1" x14ac:dyDescent="0.2">
      <c r="A27" s="26">
        <v>11</v>
      </c>
      <c r="B27" s="69" t="s">
        <v>40</v>
      </c>
      <c r="C27" s="52" t="s">
        <v>41</v>
      </c>
      <c r="D27" s="43"/>
      <c r="E27" s="43"/>
      <c r="F27" s="43"/>
      <c r="G27" s="43"/>
      <c r="H27" s="42"/>
      <c r="I27" s="43">
        <v>18</v>
      </c>
      <c r="J27" s="43"/>
      <c r="K27" s="43"/>
      <c r="L27" s="43"/>
      <c r="M27" s="42">
        <v>2</v>
      </c>
      <c r="N27" s="44"/>
      <c r="O27" s="44"/>
      <c r="P27" s="44"/>
      <c r="Q27" s="44"/>
      <c r="R27" s="45"/>
      <c r="S27" s="44"/>
      <c r="T27" s="44"/>
      <c r="U27" s="44"/>
      <c r="V27" s="44"/>
      <c r="W27" s="45"/>
      <c r="X27" s="41">
        <f t="shared" si="2"/>
        <v>18</v>
      </c>
      <c r="Y27" s="39">
        <f t="shared" si="1"/>
        <v>18</v>
      </c>
      <c r="Z27" s="39">
        <f t="shared" si="1"/>
        <v>0</v>
      </c>
      <c r="AA27" s="39">
        <f t="shared" si="1"/>
        <v>0</v>
      </c>
      <c r="AB27" s="39">
        <f t="shared" si="1"/>
        <v>0</v>
      </c>
      <c r="AC27" s="54">
        <f t="shared" si="1"/>
        <v>2</v>
      </c>
    </row>
    <row r="28" spans="1:30" s="14" customFormat="1" ht="21" customHeight="1" x14ac:dyDescent="0.2">
      <c r="A28" s="26">
        <v>12</v>
      </c>
      <c r="B28" s="62" t="s">
        <v>42</v>
      </c>
      <c r="C28" s="52" t="s">
        <v>43</v>
      </c>
      <c r="D28" s="43">
        <v>4</v>
      </c>
      <c r="E28" s="43"/>
      <c r="F28" s="43"/>
      <c r="G28" s="43"/>
      <c r="H28" s="42">
        <v>0</v>
      </c>
      <c r="I28" s="43"/>
      <c r="J28" s="43"/>
      <c r="K28" s="43"/>
      <c r="L28" s="43"/>
      <c r="M28" s="42"/>
      <c r="N28" s="44"/>
      <c r="O28" s="44"/>
      <c r="P28" s="44"/>
      <c r="Q28" s="44"/>
      <c r="R28" s="45"/>
      <c r="S28" s="44"/>
      <c r="T28" s="44"/>
      <c r="U28" s="44"/>
      <c r="V28" s="44"/>
      <c r="W28" s="45"/>
      <c r="X28" s="41">
        <f t="shared" si="2"/>
        <v>4</v>
      </c>
      <c r="Y28" s="39">
        <f t="shared" si="1"/>
        <v>4</v>
      </c>
      <c r="Z28" s="39">
        <f t="shared" si="1"/>
        <v>0</v>
      </c>
      <c r="AA28" s="39">
        <f t="shared" si="1"/>
        <v>0</v>
      </c>
      <c r="AB28" s="39">
        <f t="shared" si="1"/>
        <v>0</v>
      </c>
      <c r="AC28" s="54">
        <f t="shared" si="1"/>
        <v>0</v>
      </c>
    </row>
    <row r="29" spans="1:30" s="14" customFormat="1" ht="20.100000000000001" customHeight="1" x14ac:dyDescent="0.2">
      <c r="A29" s="117" t="s">
        <v>68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32">
        <f t="shared" ref="X29:AC29" si="3">SUM(X30:X40)</f>
        <v>723</v>
      </c>
      <c r="Y29" s="32">
        <f t="shared" si="3"/>
        <v>18</v>
      </c>
      <c r="Z29" s="32">
        <f t="shared" si="3"/>
        <v>207</v>
      </c>
      <c r="AA29" s="32">
        <f t="shared" si="3"/>
        <v>498</v>
      </c>
      <c r="AB29" s="32">
        <f t="shared" si="3"/>
        <v>0</v>
      </c>
      <c r="AC29" s="32">
        <f t="shared" si="3"/>
        <v>58</v>
      </c>
    </row>
    <row r="30" spans="1:30" s="14" customFormat="1" ht="20.100000000000001" customHeight="1" x14ac:dyDescent="0.2">
      <c r="A30" s="26">
        <v>13</v>
      </c>
      <c r="B30" s="62" t="s">
        <v>69</v>
      </c>
      <c r="C30" s="52" t="s">
        <v>70</v>
      </c>
      <c r="D30" s="43">
        <v>18</v>
      </c>
      <c r="E30" s="43"/>
      <c r="F30" s="43"/>
      <c r="G30" s="43"/>
      <c r="H30" s="42">
        <v>3</v>
      </c>
      <c r="I30" s="46"/>
      <c r="J30" s="43"/>
      <c r="K30" s="43"/>
      <c r="L30" s="43"/>
      <c r="M30" s="42"/>
      <c r="N30" s="44"/>
      <c r="O30" s="44"/>
      <c r="P30" s="44"/>
      <c r="Q30" s="44"/>
      <c r="R30" s="45"/>
      <c r="S30" s="44"/>
      <c r="T30" s="44"/>
      <c r="U30" s="44"/>
      <c r="V30" s="44"/>
      <c r="W30" s="45"/>
      <c r="X30" s="41">
        <f>Y30+Z30+AB30+AA30</f>
        <v>18</v>
      </c>
      <c r="Y30" s="39">
        <f>D30+I30+N30+S30</f>
        <v>18</v>
      </c>
      <c r="Z30" s="39">
        <f t="shared" ref="Z30:AA30" si="4">E30+J30+O30+T30</f>
        <v>0</v>
      </c>
      <c r="AA30" s="39">
        <f t="shared" si="4"/>
        <v>0</v>
      </c>
      <c r="AB30" s="39">
        <f>G30+L30+Q30+V30</f>
        <v>0</v>
      </c>
      <c r="AC30" s="42">
        <f>H30+M30+R30+W30</f>
        <v>3</v>
      </c>
    </row>
    <row r="31" spans="1:30" s="14" customFormat="1" ht="20.100000000000001" customHeight="1" x14ac:dyDescent="0.2">
      <c r="A31" s="26">
        <v>14</v>
      </c>
      <c r="B31" s="62" t="s">
        <v>71</v>
      </c>
      <c r="C31" s="52" t="s">
        <v>35</v>
      </c>
      <c r="D31" s="43"/>
      <c r="E31" s="43">
        <v>18</v>
      </c>
      <c r="F31" s="43"/>
      <c r="G31" s="43"/>
      <c r="H31" s="51">
        <v>3</v>
      </c>
      <c r="I31" s="43"/>
      <c r="J31" s="43"/>
      <c r="K31" s="43"/>
      <c r="L31" s="43"/>
      <c r="M31" s="42"/>
      <c r="N31" s="44"/>
      <c r="O31" s="44"/>
      <c r="P31" s="44"/>
      <c r="Q31" s="44"/>
      <c r="R31" s="45"/>
      <c r="S31" s="44"/>
      <c r="T31" s="44"/>
      <c r="U31" s="44"/>
      <c r="V31" s="44"/>
      <c r="W31" s="45"/>
      <c r="X31" s="41">
        <f t="shared" ref="X31:X40" si="5">Y31+Z31+AB31+AA31</f>
        <v>18</v>
      </c>
      <c r="Y31" s="39">
        <f t="shared" ref="Y31:Y40" si="6">D31+I31+N31+S31</f>
        <v>0</v>
      </c>
      <c r="Z31" s="39">
        <f t="shared" ref="Z31:Z40" si="7">E31+J31+O31+T31</f>
        <v>18</v>
      </c>
      <c r="AA31" s="39">
        <f t="shared" ref="AA31:AA40" si="8">F31+K31+P31+U31</f>
        <v>0</v>
      </c>
      <c r="AB31" s="39">
        <f t="shared" ref="AB31:AB40" si="9">G31+L31+Q31+V31</f>
        <v>0</v>
      </c>
      <c r="AC31" s="42">
        <f t="shared" ref="AC31:AC40" si="10">H31+M31+R31+W31</f>
        <v>3</v>
      </c>
    </row>
    <row r="32" spans="1:30" s="14" customFormat="1" ht="20.100000000000001" customHeight="1" x14ac:dyDescent="0.2">
      <c r="A32" s="26">
        <v>15</v>
      </c>
      <c r="B32" s="62" t="s">
        <v>72</v>
      </c>
      <c r="C32" s="52" t="s">
        <v>35</v>
      </c>
      <c r="D32" s="47"/>
      <c r="E32" s="43">
        <v>18</v>
      </c>
      <c r="F32" s="43"/>
      <c r="G32" s="48"/>
      <c r="H32" s="42">
        <v>3</v>
      </c>
      <c r="I32" s="43"/>
      <c r="J32" s="43"/>
      <c r="K32" s="43"/>
      <c r="L32" s="43"/>
      <c r="M32" s="45"/>
      <c r="N32" s="44"/>
      <c r="O32" s="44"/>
      <c r="P32" s="44"/>
      <c r="Q32" s="44"/>
      <c r="R32" s="45"/>
      <c r="S32" s="44"/>
      <c r="T32" s="44"/>
      <c r="U32" s="44"/>
      <c r="V32" s="44"/>
      <c r="W32" s="45"/>
      <c r="X32" s="41">
        <f t="shared" si="5"/>
        <v>18</v>
      </c>
      <c r="Y32" s="39">
        <f t="shared" si="6"/>
        <v>0</v>
      </c>
      <c r="Z32" s="39">
        <f t="shared" si="7"/>
        <v>18</v>
      </c>
      <c r="AA32" s="39">
        <f t="shared" si="8"/>
        <v>0</v>
      </c>
      <c r="AB32" s="39">
        <f t="shared" si="9"/>
        <v>0</v>
      </c>
      <c r="AC32" s="42">
        <f t="shared" si="10"/>
        <v>3</v>
      </c>
    </row>
    <row r="33" spans="1:29" s="14" customFormat="1" ht="20.100000000000001" customHeight="1" x14ac:dyDescent="0.2">
      <c r="A33" s="26">
        <v>16</v>
      </c>
      <c r="B33" s="62" t="s">
        <v>73</v>
      </c>
      <c r="C33" s="52" t="s">
        <v>74</v>
      </c>
      <c r="D33" s="43"/>
      <c r="E33" s="43"/>
      <c r="F33" s="43"/>
      <c r="G33" s="48"/>
      <c r="H33" s="42"/>
      <c r="I33" s="43"/>
      <c r="J33" s="43">
        <v>18</v>
      </c>
      <c r="K33" s="43"/>
      <c r="L33" s="43"/>
      <c r="M33" s="40">
        <v>4</v>
      </c>
      <c r="N33" s="44"/>
      <c r="O33" s="44">
        <v>18</v>
      </c>
      <c r="P33" s="44"/>
      <c r="Q33" s="44"/>
      <c r="R33" s="50">
        <v>3</v>
      </c>
      <c r="S33" s="44"/>
      <c r="T33" s="44">
        <v>18</v>
      </c>
      <c r="U33" s="44"/>
      <c r="V33" s="44"/>
      <c r="W33" s="45">
        <v>2</v>
      </c>
      <c r="X33" s="41">
        <f t="shared" si="5"/>
        <v>54</v>
      </c>
      <c r="Y33" s="39">
        <f t="shared" si="6"/>
        <v>0</v>
      </c>
      <c r="Z33" s="39">
        <f t="shared" si="7"/>
        <v>54</v>
      </c>
      <c r="AA33" s="39">
        <f t="shared" si="8"/>
        <v>0</v>
      </c>
      <c r="AB33" s="39">
        <f t="shared" si="9"/>
        <v>0</v>
      </c>
      <c r="AC33" s="42">
        <f t="shared" si="10"/>
        <v>9</v>
      </c>
    </row>
    <row r="34" spans="1:29" s="14" customFormat="1" ht="20.100000000000001" customHeight="1" x14ac:dyDescent="0.2">
      <c r="A34" s="26">
        <v>17</v>
      </c>
      <c r="B34" s="62" t="s">
        <v>75</v>
      </c>
      <c r="C34" s="52" t="s">
        <v>49</v>
      </c>
      <c r="D34" s="43"/>
      <c r="E34" s="43"/>
      <c r="F34" s="43"/>
      <c r="G34" s="48"/>
      <c r="H34" s="42"/>
      <c r="I34" s="43"/>
      <c r="J34" s="43"/>
      <c r="K34" s="43"/>
      <c r="L34" s="43"/>
      <c r="M34" s="40"/>
      <c r="N34" s="44"/>
      <c r="O34" s="44">
        <v>18</v>
      </c>
      <c r="P34" s="44"/>
      <c r="Q34" s="44"/>
      <c r="R34" s="50">
        <v>2</v>
      </c>
      <c r="S34" s="44"/>
      <c r="T34" s="44"/>
      <c r="U34" s="44"/>
      <c r="V34" s="44"/>
      <c r="W34" s="45"/>
      <c r="X34" s="41">
        <f t="shared" si="5"/>
        <v>18</v>
      </c>
      <c r="Y34" s="39">
        <f t="shared" si="6"/>
        <v>0</v>
      </c>
      <c r="Z34" s="39">
        <f t="shared" si="7"/>
        <v>18</v>
      </c>
      <c r="AA34" s="39">
        <f t="shared" si="8"/>
        <v>0</v>
      </c>
      <c r="AB34" s="39">
        <f t="shared" si="9"/>
        <v>0</v>
      </c>
      <c r="AC34" s="42">
        <f t="shared" si="10"/>
        <v>2</v>
      </c>
    </row>
    <row r="35" spans="1:29" s="14" customFormat="1" ht="20.100000000000001" customHeight="1" x14ac:dyDescent="0.2">
      <c r="A35" s="26">
        <v>18</v>
      </c>
      <c r="B35" s="67" t="s">
        <v>76</v>
      </c>
      <c r="C35" s="52" t="s">
        <v>41</v>
      </c>
      <c r="D35" s="43"/>
      <c r="E35" s="43"/>
      <c r="F35" s="43"/>
      <c r="G35" s="48"/>
      <c r="H35" s="42"/>
      <c r="I35" s="43"/>
      <c r="J35" s="43"/>
      <c r="K35" s="43">
        <v>18</v>
      </c>
      <c r="L35" s="48"/>
      <c r="M35" s="42">
        <v>2</v>
      </c>
      <c r="N35" s="44"/>
      <c r="O35" s="44"/>
      <c r="P35" s="44"/>
      <c r="Q35" s="44"/>
      <c r="R35" s="50"/>
      <c r="S35" s="44"/>
      <c r="T35" s="44"/>
      <c r="U35" s="44"/>
      <c r="V35" s="44"/>
      <c r="W35" s="45"/>
      <c r="X35" s="41">
        <f t="shared" si="5"/>
        <v>18</v>
      </c>
      <c r="Y35" s="39">
        <f t="shared" si="6"/>
        <v>0</v>
      </c>
      <c r="Z35" s="39">
        <f t="shared" si="7"/>
        <v>0</v>
      </c>
      <c r="AA35" s="39">
        <f t="shared" si="8"/>
        <v>18</v>
      </c>
      <c r="AB35" s="39">
        <f t="shared" si="9"/>
        <v>0</v>
      </c>
      <c r="AC35" s="42">
        <f t="shared" si="10"/>
        <v>2</v>
      </c>
    </row>
    <row r="36" spans="1:29" s="14" customFormat="1" ht="20.100000000000001" customHeight="1" x14ac:dyDescent="0.2">
      <c r="A36" s="26">
        <v>19</v>
      </c>
      <c r="B36" s="62" t="s">
        <v>77</v>
      </c>
      <c r="C36" s="52" t="s">
        <v>41</v>
      </c>
      <c r="D36" s="43"/>
      <c r="E36" s="43">
        <v>18</v>
      </c>
      <c r="F36" s="43"/>
      <c r="G36" s="43"/>
      <c r="H36" s="51">
        <v>2</v>
      </c>
      <c r="I36" s="43"/>
      <c r="J36" s="43"/>
      <c r="K36" s="43"/>
      <c r="L36" s="43"/>
      <c r="M36" s="42"/>
      <c r="N36" s="44"/>
      <c r="O36" s="44"/>
      <c r="P36" s="44"/>
      <c r="Q36" s="44"/>
      <c r="R36" s="45"/>
      <c r="S36" s="44"/>
      <c r="T36" s="44"/>
      <c r="U36" s="44"/>
      <c r="V36" s="44"/>
      <c r="W36" s="45"/>
      <c r="X36" s="41">
        <f t="shared" si="5"/>
        <v>18</v>
      </c>
      <c r="Y36" s="39">
        <f t="shared" si="6"/>
        <v>0</v>
      </c>
      <c r="Z36" s="39">
        <f t="shared" si="7"/>
        <v>18</v>
      </c>
      <c r="AA36" s="39">
        <f t="shared" si="8"/>
        <v>0</v>
      </c>
      <c r="AB36" s="39">
        <f t="shared" si="9"/>
        <v>0</v>
      </c>
      <c r="AC36" s="42">
        <f t="shared" si="10"/>
        <v>2</v>
      </c>
    </row>
    <row r="37" spans="1:29" s="14" customFormat="1" ht="20.100000000000001" customHeight="1" x14ac:dyDescent="0.2">
      <c r="A37" s="26">
        <v>20</v>
      </c>
      <c r="B37" s="62" t="s">
        <v>78</v>
      </c>
      <c r="C37" s="52" t="s">
        <v>49</v>
      </c>
      <c r="D37" s="43"/>
      <c r="E37" s="43"/>
      <c r="F37" s="43"/>
      <c r="G37" s="48"/>
      <c r="H37" s="42"/>
      <c r="I37" s="43"/>
      <c r="J37" s="43">
        <v>9</v>
      </c>
      <c r="K37" s="43"/>
      <c r="L37" s="43"/>
      <c r="M37" s="40">
        <v>1</v>
      </c>
      <c r="N37" s="44"/>
      <c r="O37" s="44"/>
      <c r="P37" s="44"/>
      <c r="Q37" s="44"/>
      <c r="R37" s="45"/>
      <c r="S37" s="44"/>
      <c r="T37" s="44"/>
      <c r="U37" s="44"/>
      <c r="V37" s="44"/>
      <c r="W37" s="45"/>
      <c r="X37" s="41">
        <f t="shared" si="5"/>
        <v>9</v>
      </c>
      <c r="Y37" s="39">
        <f t="shared" si="6"/>
        <v>0</v>
      </c>
      <c r="Z37" s="39">
        <f t="shared" si="7"/>
        <v>9</v>
      </c>
      <c r="AA37" s="39">
        <f t="shared" si="8"/>
        <v>0</v>
      </c>
      <c r="AB37" s="39">
        <f t="shared" si="9"/>
        <v>0</v>
      </c>
      <c r="AC37" s="42">
        <f t="shared" si="10"/>
        <v>1</v>
      </c>
    </row>
    <row r="38" spans="1:29" s="14" customFormat="1" ht="20.100000000000001" customHeight="1" x14ac:dyDescent="0.2">
      <c r="A38" s="26">
        <v>21</v>
      </c>
      <c r="B38" s="62" t="s">
        <v>79</v>
      </c>
      <c r="C38" s="52" t="s">
        <v>58</v>
      </c>
      <c r="D38" s="43"/>
      <c r="E38" s="43"/>
      <c r="F38" s="43"/>
      <c r="G38" s="43"/>
      <c r="H38" s="51"/>
      <c r="I38" s="43"/>
      <c r="J38" s="43">
        <v>18</v>
      </c>
      <c r="K38" s="43"/>
      <c r="L38" s="43"/>
      <c r="M38" s="42">
        <v>3</v>
      </c>
      <c r="N38" s="44"/>
      <c r="O38" s="44">
        <v>18</v>
      </c>
      <c r="P38" s="44"/>
      <c r="Q38" s="44"/>
      <c r="R38" s="45">
        <v>3</v>
      </c>
      <c r="S38" s="44"/>
      <c r="T38" s="44"/>
      <c r="U38" s="44"/>
      <c r="V38" s="44"/>
      <c r="W38" s="45"/>
      <c r="X38" s="41">
        <f t="shared" si="5"/>
        <v>36</v>
      </c>
      <c r="Y38" s="39">
        <f t="shared" si="6"/>
        <v>0</v>
      </c>
      <c r="Z38" s="39">
        <f t="shared" si="7"/>
        <v>36</v>
      </c>
      <c r="AA38" s="39">
        <f t="shared" si="8"/>
        <v>0</v>
      </c>
      <c r="AB38" s="39">
        <f t="shared" si="9"/>
        <v>0</v>
      </c>
      <c r="AC38" s="42">
        <f t="shared" si="10"/>
        <v>6</v>
      </c>
    </row>
    <row r="39" spans="1:29" s="14" customFormat="1" ht="20.100000000000001" customHeight="1" x14ac:dyDescent="0.2">
      <c r="A39" s="26">
        <v>22</v>
      </c>
      <c r="B39" s="69" t="s">
        <v>80</v>
      </c>
      <c r="C39" s="52" t="s">
        <v>81</v>
      </c>
      <c r="D39" s="46"/>
      <c r="E39" s="43"/>
      <c r="F39" s="43"/>
      <c r="G39" s="43"/>
      <c r="H39" s="42"/>
      <c r="I39" s="43"/>
      <c r="J39" s="43"/>
      <c r="K39" s="43"/>
      <c r="L39" s="43"/>
      <c r="M39" s="42"/>
      <c r="N39" s="44"/>
      <c r="O39" s="44">
        <v>18</v>
      </c>
      <c r="P39" s="44"/>
      <c r="Q39" s="44"/>
      <c r="R39" s="45">
        <v>3</v>
      </c>
      <c r="S39" s="44"/>
      <c r="T39" s="44">
        <v>18</v>
      </c>
      <c r="U39" s="44"/>
      <c r="V39" s="44"/>
      <c r="W39" s="45">
        <v>3</v>
      </c>
      <c r="X39" s="41">
        <f t="shared" si="5"/>
        <v>36</v>
      </c>
      <c r="Y39" s="39">
        <f t="shared" si="6"/>
        <v>0</v>
      </c>
      <c r="Z39" s="39">
        <f t="shared" si="7"/>
        <v>36</v>
      </c>
      <c r="AA39" s="39">
        <f t="shared" si="8"/>
        <v>0</v>
      </c>
      <c r="AB39" s="39">
        <f t="shared" si="9"/>
        <v>0</v>
      </c>
      <c r="AC39" s="42">
        <f t="shared" si="10"/>
        <v>6</v>
      </c>
    </row>
    <row r="40" spans="1:29" s="14" customFormat="1" ht="20.100000000000001" customHeight="1" x14ac:dyDescent="0.2">
      <c r="A40" s="26">
        <v>23</v>
      </c>
      <c r="B40" s="62" t="s">
        <v>82</v>
      </c>
      <c r="C40" s="52" t="s">
        <v>60</v>
      </c>
      <c r="D40" s="46"/>
      <c r="E40" s="43"/>
      <c r="F40" s="43"/>
      <c r="G40" s="43"/>
      <c r="H40" s="42"/>
      <c r="I40" s="43"/>
      <c r="J40" s="43"/>
      <c r="K40" s="43">
        <v>210</v>
      </c>
      <c r="L40" s="43"/>
      <c r="M40" s="42">
        <v>9</v>
      </c>
      <c r="N40" s="44"/>
      <c r="O40" s="44"/>
      <c r="P40" s="44">
        <v>180</v>
      </c>
      <c r="Q40" s="44"/>
      <c r="R40" s="45">
        <v>8</v>
      </c>
      <c r="S40" s="44"/>
      <c r="T40" s="44"/>
      <c r="U40" s="44">
        <v>90</v>
      </c>
      <c r="V40" s="44"/>
      <c r="W40" s="45">
        <v>4</v>
      </c>
      <c r="X40" s="41">
        <f t="shared" si="5"/>
        <v>480</v>
      </c>
      <c r="Y40" s="39">
        <f t="shared" si="6"/>
        <v>0</v>
      </c>
      <c r="Z40" s="39">
        <f t="shared" si="7"/>
        <v>0</v>
      </c>
      <c r="AA40" s="39">
        <f t="shared" si="8"/>
        <v>480</v>
      </c>
      <c r="AB40" s="39">
        <f t="shared" si="9"/>
        <v>0</v>
      </c>
      <c r="AC40" s="42">
        <f t="shared" si="10"/>
        <v>21</v>
      </c>
    </row>
    <row r="41" spans="1:29" s="15" customFormat="1" ht="20.100000000000001" customHeight="1" x14ac:dyDescent="0.2">
      <c r="A41" s="104" t="s">
        <v>61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33">
        <f t="shared" ref="X41:AC41" si="11">SUM(X42:X44)</f>
        <v>54</v>
      </c>
      <c r="Y41" s="32">
        <f t="shared" si="11"/>
        <v>54</v>
      </c>
      <c r="Z41" s="32">
        <f t="shared" si="11"/>
        <v>0</v>
      </c>
      <c r="AA41" s="32">
        <f t="shared" si="11"/>
        <v>0</v>
      </c>
      <c r="AB41" s="32">
        <f t="shared" si="11"/>
        <v>0</v>
      </c>
      <c r="AC41" s="32">
        <f t="shared" si="11"/>
        <v>6</v>
      </c>
    </row>
    <row r="42" spans="1:29" s="14" customFormat="1" ht="44.45" customHeight="1" x14ac:dyDescent="0.2">
      <c r="A42" s="26">
        <v>24</v>
      </c>
      <c r="B42" s="62" t="s">
        <v>62</v>
      </c>
      <c r="C42" s="52" t="s">
        <v>35</v>
      </c>
      <c r="D42" s="43">
        <v>18</v>
      </c>
      <c r="E42" s="43"/>
      <c r="F42" s="43"/>
      <c r="G42" s="43"/>
      <c r="H42" s="42">
        <v>2</v>
      </c>
      <c r="I42" s="43"/>
      <c r="J42" s="43"/>
      <c r="K42" s="43"/>
      <c r="L42" s="43"/>
      <c r="M42" s="42"/>
      <c r="N42" s="44"/>
      <c r="O42" s="44"/>
      <c r="P42" s="44"/>
      <c r="Q42" s="44"/>
      <c r="R42" s="45"/>
      <c r="S42" s="44"/>
      <c r="T42" s="44"/>
      <c r="U42" s="44"/>
      <c r="V42" s="44"/>
      <c r="W42" s="45"/>
      <c r="X42" s="41">
        <f>Y42+Z42+AB42+AA42</f>
        <v>18</v>
      </c>
      <c r="Y42" s="39">
        <f t="shared" ref="Y42:AC43" si="12">D42+I42+N42+S42</f>
        <v>18</v>
      </c>
      <c r="Z42" s="39">
        <f t="shared" si="12"/>
        <v>0</v>
      </c>
      <c r="AA42" s="39">
        <f t="shared" si="12"/>
        <v>0</v>
      </c>
      <c r="AB42" s="39">
        <f t="shared" si="12"/>
        <v>0</v>
      </c>
      <c r="AC42" s="42">
        <f t="shared" si="12"/>
        <v>2</v>
      </c>
    </row>
    <row r="43" spans="1:29" s="14" customFormat="1" ht="52.15" customHeight="1" x14ac:dyDescent="0.2">
      <c r="A43" s="26">
        <v>25</v>
      </c>
      <c r="B43" s="69" t="s">
        <v>63</v>
      </c>
      <c r="C43" s="52" t="s">
        <v>35</v>
      </c>
      <c r="D43" s="43">
        <v>18</v>
      </c>
      <c r="E43" s="43"/>
      <c r="F43" s="43"/>
      <c r="G43" s="43"/>
      <c r="H43" s="42">
        <v>2</v>
      </c>
      <c r="I43" s="43"/>
      <c r="J43" s="43"/>
      <c r="K43" s="43"/>
      <c r="L43" s="43"/>
      <c r="M43" s="42"/>
      <c r="N43" s="44"/>
      <c r="O43" s="44"/>
      <c r="P43" s="44"/>
      <c r="Q43" s="44"/>
      <c r="R43" s="45"/>
      <c r="S43" s="44"/>
      <c r="T43" s="44"/>
      <c r="U43" s="44"/>
      <c r="V43" s="44"/>
      <c r="W43" s="45"/>
      <c r="X43" s="41">
        <f>Y43+Z43+AB43+AA43</f>
        <v>18</v>
      </c>
      <c r="Y43" s="39">
        <f t="shared" si="12"/>
        <v>18</v>
      </c>
      <c r="Z43" s="39">
        <f t="shared" si="12"/>
        <v>0</v>
      </c>
      <c r="AA43" s="39">
        <f t="shared" si="12"/>
        <v>0</v>
      </c>
      <c r="AB43" s="39">
        <f t="shared" si="12"/>
        <v>0</v>
      </c>
      <c r="AC43" s="42">
        <f t="shared" si="12"/>
        <v>2</v>
      </c>
    </row>
    <row r="44" spans="1:29" s="14" customFormat="1" ht="21" customHeight="1" x14ac:dyDescent="0.2">
      <c r="A44" s="26">
        <v>26</v>
      </c>
      <c r="B44" s="64" t="s">
        <v>64</v>
      </c>
      <c r="C44" s="52" t="s">
        <v>60</v>
      </c>
      <c r="D44" s="43"/>
      <c r="E44" s="43"/>
      <c r="F44" s="43"/>
      <c r="G44" s="43"/>
      <c r="H44" s="42"/>
      <c r="I44" s="43"/>
      <c r="J44" s="43"/>
      <c r="K44" s="43"/>
      <c r="L44" s="43"/>
      <c r="M44" s="42"/>
      <c r="N44" s="44">
        <v>18</v>
      </c>
      <c r="O44" s="44"/>
      <c r="P44" s="44"/>
      <c r="Q44" s="44"/>
      <c r="R44" s="45">
        <v>2</v>
      </c>
      <c r="S44" s="44"/>
      <c r="T44" s="44"/>
      <c r="U44" s="44"/>
      <c r="V44" s="44"/>
      <c r="W44" s="45"/>
      <c r="X44" s="41">
        <f t="shared" ref="X44" si="13">Y44+Z44+AB44+AA44</f>
        <v>18</v>
      </c>
      <c r="Y44" s="39">
        <f t="shared" ref="Y44:AC44" si="14">D44+I44+N44+S44</f>
        <v>18</v>
      </c>
      <c r="Z44" s="39">
        <f t="shared" si="14"/>
        <v>0</v>
      </c>
      <c r="AA44" s="39">
        <f t="shared" si="14"/>
        <v>0</v>
      </c>
      <c r="AB44" s="39">
        <f t="shared" si="14"/>
        <v>0</v>
      </c>
      <c r="AC44" s="42">
        <f t="shared" si="14"/>
        <v>2</v>
      </c>
    </row>
    <row r="45" spans="1:29" s="14" customFormat="1" ht="20.100000000000001" customHeight="1" x14ac:dyDescent="0.2">
      <c r="A45" s="118" t="s">
        <v>65</v>
      </c>
      <c r="B45" s="118"/>
      <c r="C45" s="118"/>
      <c r="D45" s="37">
        <f t="shared" ref="D45:W45" si="15">SUM(D17:D28,D30:D40,D42:D44)</f>
        <v>82</v>
      </c>
      <c r="E45" s="37">
        <f t="shared" si="15"/>
        <v>126</v>
      </c>
      <c r="F45" s="37">
        <f t="shared" si="15"/>
        <v>0</v>
      </c>
      <c r="G45" s="37">
        <f t="shared" si="15"/>
        <v>18</v>
      </c>
      <c r="H45" s="87">
        <f t="shared" si="15"/>
        <v>30</v>
      </c>
      <c r="I45" s="37">
        <f t="shared" si="15"/>
        <v>18</v>
      </c>
      <c r="J45" s="37">
        <f t="shared" si="15"/>
        <v>99</v>
      </c>
      <c r="K45" s="37">
        <f t="shared" si="15"/>
        <v>228</v>
      </c>
      <c r="L45" s="37">
        <f t="shared" si="15"/>
        <v>18</v>
      </c>
      <c r="M45" s="87">
        <f t="shared" si="15"/>
        <v>30</v>
      </c>
      <c r="N45" s="57">
        <f t="shared" si="15"/>
        <v>18</v>
      </c>
      <c r="O45" s="57">
        <f t="shared" si="15"/>
        <v>126</v>
      </c>
      <c r="P45" s="57">
        <f t="shared" si="15"/>
        <v>180</v>
      </c>
      <c r="Q45" s="57">
        <f t="shared" si="15"/>
        <v>18</v>
      </c>
      <c r="R45" s="87">
        <f t="shared" si="15"/>
        <v>30</v>
      </c>
      <c r="S45" s="57">
        <f t="shared" si="15"/>
        <v>9</v>
      </c>
      <c r="T45" s="57">
        <f t="shared" si="15"/>
        <v>99</v>
      </c>
      <c r="U45" s="57">
        <f t="shared" si="15"/>
        <v>90</v>
      </c>
      <c r="V45" s="57">
        <f t="shared" si="15"/>
        <v>18</v>
      </c>
      <c r="W45" s="87">
        <f t="shared" si="15"/>
        <v>30</v>
      </c>
      <c r="X45" s="29">
        <f>X41+X29+X16</f>
        <v>1147</v>
      </c>
      <c r="Y45" s="29">
        <f>Y41+Y29+Y16</f>
        <v>127</v>
      </c>
      <c r="Z45" s="29">
        <f>Z41+Z29+Z16</f>
        <v>450</v>
      </c>
      <c r="AA45" s="29">
        <f>AA41+AA29+AA16</f>
        <v>498</v>
      </c>
      <c r="AB45" s="29">
        <f>AB41+AB29+AB16</f>
        <v>72</v>
      </c>
      <c r="AC45" s="91">
        <f>AC16+AC29+AC41</f>
        <v>120</v>
      </c>
    </row>
    <row r="46" spans="1:29" s="14" customFormat="1" ht="20.100000000000001" customHeight="1" x14ac:dyDescent="0.2">
      <c r="A46" s="118"/>
      <c r="B46" s="118"/>
      <c r="C46" s="118"/>
      <c r="D46" s="109">
        <f>D45+E45+G45+F45</f>
        <v>226</v>
      </c>
      <c r="E46" s="109"/>
      <c r="F46" s="109"/>
      <c r="G46" s="109"/>
      <c r="H46" s="87"/>
      <c r="I46" s="109">
        <f>I45+J45+L45+K45</f>
        <v>363</v>
      </c>
      <c r="J46" s="109"/>
      <c r="K46" s="109"/>
      <c r="L46" s="109"/>
      <c r="M46" s="87"/>
      <c r="N46" s="110">
        <f>N45+O45+Q45+P45</f>
        <v>342</v>
      </c>
      <c r="O46" s="110"/>
      <c r="P46" s="110"/>
      <c r="Q46" s="110"/>
      <c r="R46" s="87"/>
      <c r="S46" s="110">
        <f>S45+T45+V45+U45</f>
        <v>216</v>
      </c>
      <c r="T46" s="110"/>
      <c r="U46" s="110"/>
      <c r="V46" s="110"/>
      <c r="W46" s="87"/>
      <c r="X46" s="98">
        <f>N47+D47</f>
        <v>1147</v>
      </c>
      <c r="Y46" s="99"/>
      <c r="Z46" s="99"/>
      <c r="AA46" s="99"/>
      <c r="AB46" s="100"/>
      <c r="AC46" s="91"/>
    </row>
    <row r="47" spans="1:29" s="14" customFormat="1" ht="20.100000000000001" customHeight="1" x14ac:dyDescent="0.2">
      <c r="A47" s="118"/>
      <c r="B47" s="118"/>
      <c r="C47" s="118"/>
      <c r="D47" s="88">
        <f>D46+I46</f>
        <v>589</v>
      </c>
      <c r="E47" s="88"/>
      <c r="F47" s="88"/>
      <c r="G47" s="88"/>
      <c r="H47" s="88"/>
      <c r="I47" s="88"/>
      <c r="J47" s="88"/>
      <c r="K47" s="88"/>
      <c r="L47" s="88"/>
      <c r="M47" s="28">
        <f>H45+M45</f>
        <v>60</v>
      </c>
      <c r="N47" s="88">
        <f>N46+S46</f>
        <v>558</v>
      </c>
      <c r="O47" s="88"/>
      <c r="P47" s="88"/>
      <c r="Q47" s="88"/>
      <c r="R47" s="88"/>
      <c r="S47" s="88"/>
      <c r="T47" s="88"/>
      <c r="U47" s="88"/>
      <c r="V47" s="88"/>
      <c r="W47" s="28">
        <f>R45+W45</f>
        <v>60</v>
      </c>
      <c r="X47" s="101"/>
      <c r="Y47" s="102"/>
      <c r="Z47" s="102"/>
      <c r="AA47" s="102"/>
      <c r="AB47" s="103"/>
      <c r="AC47" s="91"/>
    </row>
    <row r="48" spans="1:29" s="14" customFormat="1" x14ac:dyDescent="0.2">
      <c r="A48" s="16"/>
      <c r="B48" s="17"/>
      <c r="C48" s="18"/>
      <c r="D48" s="19"/>
      <c r="E48" s="19"/>
      <c r="F48" s="19"/>
      <c r="G48" s="20"/>
      <c r="H48" s="19"/>
      <c r="I48" s="19"/>
      <c r="J48" s="19"/>
      <c r="K48" s="19"/>
      <c r="L48" s="20"/>
      <c r="M48" s="21"/>
      <c r="N48" s="21"/>
      <c r="O48" s="22"/>
      <c r="P48" s="22"/>
      <c r="Q48" s="23"/>
      <c r="R48" s="24"/>
      <c r="S48" s="24"/>
      <c r="T48" s="24"/>
      <c r="U48" s="24"/>
      <c r="V48" s="25"/>
      <c r="W48" s="22"/>
      <c r="X48" s="34"/>
      <c r="Y48" s="34"/>
      <c r="Z48" s="34"/>
      <c r="AA48" s="35"/>
      <c r="AB48" s="35"/>
      <c r="AC48" s="31"/>
    </row>
    <row r="49" spans="2:28" ht="12.75" customHeight="1" x14ac:dyDescent="0.2">
      <c r="B49" s="107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R49" s="4"/>
      <c r="W49" s="4"/>
      <c r="AA49" s="36"/>
      <c r="AB49" s="36"/>
    </row>
  </sheetData>
  <mergeCells count="45">
    <mergeCell ref="B49:N49"/>
    <mergeCell ref="AC45:AC47"/>
    <mergeCell ref="D46:G46"/>
    <mergeCell ref="I46:L46"/>
    <mergeCell ref="N46:Q46"/>
    <mergeCell ref="S46:V46"/>
    <mergeCell ref="X46:AB47"/>
    <mergeCell ref="D47:L47"/>
    <mergeCell ref="N47:V47"/>
    <mergeCell ref="A45:C47"/>
    <mergeCell ref="H45:H46"/>
    <mergeCell ref="M45:M46"/>
    <mergeCell ref="R45:R46"/>
    <mergeCell ref="W45:W46"/>
    <mergeCell ref="A29:W29"/>
    <mergeCell ref="A41:W41"/>
    <mergeCell ref="D14:G14"/>
    <mergeCell ref="D13:M13"/>
    <mergeCell ref="N13:W13"/>
    <mergeCell ref="H14:H15"/>
    <mergeCell ref="A16:W16"/>
    <mergeCell ref="B13:B15"/>
    <mergeCell ref="C13:C15"/>
    <mergeCell ref="A13:A15"/>
    <mergeCell ref="C20:C22"/>
    <mergeCell ref="I14:L14"/>
    <mergeCell ref="M14:M15"/>
    <mergeCell ref="N14:Q14"/>
    <mergeCell ref="R14:R15"/>
    <mergeCell ref="S14:V14"/>
    <mergeCell ref="A1:AC1"/>
    <mergeCell ref="A2:AC2"/>
    <mergeCell ref="A3:AC3"/>
    <mergeCell ref="A4:AC4"/>
    <mergeCell ref="A5:AC5"/>
    <mergeCell ref="AC13:AC15"/>
    <mergeCell ref="W14:W15"/>
    <mergeCell ref="X13:X15"/>
    <mergeCell ref="Y13:AB14"/>
    <mergeCell ref="A6:AC6"/>
    <mergeCell ref="A7:AC7"/>
    <mergeCell ref="A8:AC8"/>
    <mergeCell ref="A11:AA11"/>
    <mergeCell ref="A12:AC12"/>
    <mergeCell ref="A9:AC9"/>
  </mergeCells>
  <phoneticPr fontId="1" type="noConversion"/>
  <printOptions horizontalCentered="1"/>
  <pageMargins left="0.59055118110236227" right="0.59055118110236227" top="0.39370078740157483" bottom="0.39370078740157483" header="0.35433070866141736" footer="0.35433070866141736"/>
  <pageSetup paperSize="9" scale="7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35CC8ABE8714699A6E7A38D44E8A3" ma:contentTypeVersion="3" ma:contentTypeDescription="Create a new document." ma:contentTypeScope="" ma:versionID="7d9633e0ad7928e0ecda92935c8596c1">
  <xsd:schema xmlns:xsd="http://www.w3.org/2001/XMLSchema" xmlns:xs="http://www.w3.org/2001/XMLSchema" xmlns:p="http://schemas.microsoft.com/office/2006/metadata/properties" xmlns:ns2="6b33d809-1955-4517-9db6-599e61d1c9b2" targetNamespace="http://schemas.microsoft.com/office/2006/metadata/properties" ma:root="true" ma:fieldsID="5896c577876564053a93b6c68574e0de" ns2:_="">
    <xsd:import namespace="6b33d809-1955-4517-9db6-599e61d1c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3d809-1955-4517-9db6-599e61d1c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9496AF-6D2E-41D2-A7B3-347053188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33d809-1955-4517-9db6-599e61d1c9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D6EEAA-1792-4797-8B2E-22DD72E660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FA7ABF-5756-46CD-8493-F93B841743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JA_naucz ST</vt:lpstr>
      <vt:lpstr>JA _tr ST</vt:lpstr>
      <vt:lpstr>'JA _tr ST'!Obszar_wydruku</vt:lpstr>
      <vt:lpstr>'JA_naucz ST'!Obszar_wydruku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Bogna Ferensztajn</dc:creator>
  <cp:keywords/>
  <dc:description/>
  <cp:lastModifiedBy>Monika Anna Kopeć</cp:lastModifiedBy>
  <cp:revision/>
  <cp:lastPrinted>2023-10-11T08:40:41Z</cp:lastPrinted>
  <dcterms:created xsi:type="dcterms:W3CDTF">2007-09-02T18:22:54Z</dcterms:created>
  <dcterms:modified xsi:type="dcterms:W3CDTF">2023-10-11T08:40:48Z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0x01010092235CC8ABE8714699A6E7A38D44E8A3</vt:lpwstr>
  </property>
</Properties>
</file>