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D:\40-22 US program studiów na kierunku Filologia II stopień\"/>
    </mc:Choice>
  </mc:AlternateContent>
  <xr:revisionPtr revIDLastSave="0" documentId="13_ncr:1_{27726606-2258-4F89-A526-35E04D3B828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N_naucz ST" sheetId="7" r:id="rId1"/>
    <sheet name="JN _tr ST" sheetId="6" r:id="rId2"/>
  </sheets>
  <definedNames>
    <definedName name="_xlnm.Print_Area" localSheetId="1">'JN _tr ST'!$A$1:$AG$60</definedName>
    <definedName name="_xlnm.Print_Area" localSheetId="0">'JN_naucz ST'!$A$1:$AC$43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40" i="6" l="1"/>
  <c r="Z40" i="6"/>
  <c r="AA40" i="6"/>
  <c r="AB40" i="6"/>
  <c r="AC40" i="6"/>
  <c r="X40" i="6" l="1"/>
  <c r="Y40" i="7"/>
  <c r="Z40" i="7"/>
  <c r="AA40" i="7"/>
  <c r="AB40" i="7"/>
  <c r="AC40" i="7"/>
  <c r="X17" i="7"/>
  <c r="X18" i="7"/>
  <c r="X19" i="7"/>
  <c r="X20" i="7"/>
  <c r="X21" i="7"/>
  <c r="X22" i="7"/>
  <c r="X23" i="7"/>
  <c r="X24" i="7"/>
  <c r="X25" i="7"/>
  <c r="X40" i="7" l="1"/>
  <c r="J41" i="6"/>
  <c r="K41" i="6"/>
  <c r="E41" i="6"/>
  <c r="F41" i="6"/>
  <c r="G41" i="6"/>
  <c r="W41" i="6"/>
  <c r="V41" i="6"/>
  <c r="U41" i="6"/>
  <c r="T41" i="6"/>
  <c r="S41" i="6"/>
  <c r="R41" i="6"/>
  <c r="Q41" i="6"/>
  <c r="P41" i="6"/>
  <c r="O41" i="6"/>
  <c r="N41" i="6"/>
  <c r="M41" i="6"/>
  <c r="L41" i="6"/>
  <c r="I41" i="6"/>
  <c r="H41" i="6"/>
  <c r="D41" i="6"/>
  <c r="AC39" i="6"/>
  <c r="AC38" i="6" s="1"/>
  <c r="AB39" i="6"/>
  <c r="AB38" i="6" s="1"/>
  <c r="AA39" i="6"/>
  <c r="Z39" i="6"/>
  <c r="Y39" i="6"/>
  <c r="Y38" i="6" s="1"/>
  <c r="AC37" i="6"/>
  <c r="AB37" i="6"/>
  <c r="AA37" i="6"/>
  <c r="Z37" i="6"/>
  <c r="Y37" i="6"/>
  <c r="AC36" i="6"/>
  <c r="AB36" i="6"/>
  <c r="AA36" i="6"/>
  <c r="Z36" i="6"/>
  <c r="Y36" i="6"/>
  <c r="AC35" i="6"/>
  <c r="AB35" i="6"/>
  <c r="AA35" i="6"/>
  <c r="Z35" i="6"/>
  <c r="Y35" i="6"/>
  <c r="AC34" i="6"/>
  <c r="AB34" i="6"/>
  <c r="AA34" i="6"/>
  <c r="Z34" i="6"/>
  <c r="Y34" i="6"/>
  <c r="AC33" i="6"/>
  <c r="AB33" i="6"/>
  <c r="AA33" i="6"/>
  <c r="Z33" i="6"/>
  <c r="Y33" i="6"/>
  <c r="AC32" i="6"/>
  <c r="AB32" i="6"/>
  <c r="AA32" i="6"/>
  <c r="Z32" i="6"/>
  <c r="Y32" i="6"/>
  <c r="AC31" i="6"/>
  <c r="AB31" i="6"/>
  <c r="AA31" i="6"/>
  <c r="Z31" i="6"/>
  <c r="Y31" i="6"/>
  <c r="AC30" i="6"/>
  <c r="AB30" i="6"/>
  <c r="AA30" i="6"/>
  <c r="Z30" i="6"/>
  <c r="Y30" i="6"/>
  <c r="AC29" i="6"/>
  <c r="AB29" i="6"/>
  <c r="AA29" i="6"/>
  <c r="Z29" i="6"/>
  <c r="Y29" i="6"/>
  <c r="AC28" i="6"/>
  <c r="AB28" i="6"/>
  <c r="AA28" i="6"/>
  <c r="Z28" i="6"/>
  <c r="Y28" i="6"/>
  <c r="AC27" i="6"/>
  <c r="AB27" i="6"/>
  <c r="AA27" i="6"/>
  <c r="Z27" i="6"/>
  <c r="Y27" i="6"/>
  <c r="AC25" i="6"/>
  <c r="AB25" i="6"/>
  <c r="AA25" i="6"/>
  <c r="Z25" i="6"/>
  <c r="Y25" i="6"/>
  <c r="X25" i="6"/>
  <c r="AC24" i="6"/>
  <c r="AB24" i="6"/>
  <c r="AA24" i="6"/>
  <c r="Z24" i="6"/>
  <c r="Y24" i="6"/>
  <c r="X24" i="6"/>
  <c r="AC23" i="6"/>
  <c r="AB23" i="6"/>
  <c r="AA23" i="6"/>
  <c r="Z23" i="6"/>
  <c r="Y23" i="6"/>
  <c r="X23" i="6"/>
  <c r="AC22" i="6"/>
  <c r="AB22" i="6"/>
  <c r="AA22" i="6"/>
  <c r="Z22" i="6"/>
  <c r="Y22" i="6"/>
  <c r="X22" i="6"/>
  <c r="AC21" i="6"/>
  <c r="AB21" i="6"/>
  <c r="AA21" i="6"/>
  <c r="Z21" i="6"/>
  <c r="Y21" i="6"/>
  <c r="X21" i="6"/>
  <c r="AC20" i="6"/>
  <c r="AB20" i="6"/>
  <c r="AA20" i="6"/>
  <c r="Z20" i="6"/>
  <c r="Y20" i="6"/>
  <c r="X20" i="6"/>
  <c r="AC19" i="6"/>
  <c r="AB19" i="6"/>
  <c r="AA19" i="6"/>
  <c r="Z19" i="6"/>
  <c r="Y19" i="6"/>
  <c r="X19" i="6"/>
  <c r="AC18" i="6"/>
  <c r="AB18" i="6"/>
  <c r="AA18" i="6"/>
  <c r="Z18" i="6"/>
  <c r="Y18" i="6"/>
  <c r="X18" i="6"/>
  <c r="AC17" i="6"/>
  <c r="AB17" i="6"/>
  <c r="AA17" i="6"/>
  <c r="Z17" i="6"/>
  <c r="Y17" i="6"/>
  <c r="X17" i="6"/>
  <c r="X16" i="6" s="1"/>
  <c r="V41" i="7"/>
  <c r="U41" i="7"/>
  <c r="T41" i="7"/>
  <c r="S41" i="7"/>
  <c r="O41" i="7"/>
  <c r="P41" i="7"/>
  <c r="Q41" i="7"/>
  <c r="N41" i="7"/>
  <c r="R41" i="7"/>
  <c r="W41" i="7"/>
  <c r="M41" i="7"/>
  <c r="H41" i="7"/>
  <c r="J41" i="7"/>
  <c r="K41" i="7"/>
  <c r="L41" i="7"/>
  <c r="I41" i="7"/>
  <c r="E41" i="7"/>
  <c r="F41" i="7"/>
  <c r="G41" i="7"/>
  <c r="D41" i="7"/>
  <c r="AC39" i="7"/>
  <c r="AB39" i="7"/>
  <c r="AA39" i="7"/>
  <c r="Z39" i="7"/>
  <c r="Y39" i="7"/>
  <c r="AC37" i="7"/>
  <c r="AB37" i="7"/>
  <c r="AA37" i="7"/>
  <c r="Z37" i="7"/>
  <c r="Y37" i="7"/>
  <c r="AC36" i="7"/>
  <c r="AB36" i="7"/>
  <c r="AA36" i="7"/>
  <c r="Z36" i="7"/>
  <c r="Y36" i="7"/>
  <c r="AC35" i="7"/>
  <c r="AB35" i="7"/>
  <c r="AA35" i="7"/>
  <c r="Z35" i="7"/>
  <c r="Y35" i="7"/>
  <c r="AC34" i="7"/>
  <c r="AB34" i="7"/>
  <c r="AA34" i="7"/>
  <c r="Z34" i="7"/>
  <c r="Y34" i="7"/>
  <c r="AC33" i="7"/>
  <c r="AB33" i="7"/>
  <c r="AA33" i="7"/>
  <c r="Z33" i="7"/>
  <c r="Y33" i="7"/>
  <c r="AC32" i="7"/>
  <c r="AB32" i="7"/>
  <c r="AA32" i="7"/>
  <c r="Z32" i="7"/>
  <c r="Y32" i="7"/>
  <c r="AC31" i="7"/>
  <c r="AB31" i="7"/>
  <c r="AA31" i="7"/>
  <c r="Z31" i="7"/>
  <c r="Y31" i="7"/>
  <c r="AC30" i="7"/>
  <c r="AB30" i="7"/>
  <c r="AA30" i="7"/>
  <c r="Z30" i="7"/>
  <c r="Y30" i="7"/>
  <c r="AC29" i="7"/>
  <c r="AB29" i="7"/>
  <c r="AA29" i="7"/>
  <c r="Z29" i="7"/>
  <c r="Y29" i="7"/>
  <c r="AC28" i="7"/>
  <c r="AB28" i="7"/>
  <c r="AA28" i="7"/>
  <c r="Z28" i="7"/>
  <c r="Y28" i="7"/>
  <c r="AC27" i="7"/>
  <c r="AB27" i="7"/>
  <c r="AA27" i="7"/>
  <c r="Z27" i="7"/>
  <c r="Y27" i="7"/>
  <c r="AC25" i="7"/>
  <c r="AB25" i="7"/>
  <c r="AA25" i="7"/>
  <c r="Z25" i="7"/>
  <c r="Y25" i="7"/>
  <c r="AC24" i="7"/>
  <c r="AB24" i="7"/>
  <c r="AA24" i="7"/>
  <c r="Z24" i="7"/>
  <c r="Y24" i="7"/>
  <c r="AC23" i="7"/>
  <c r="AB23" i="7"/>
  <c r="AA23" i="7"/>
  <c r="Z23" i="7"/>
  <c r="Y23" i="7"/>
  <c r="AC22" i="7"/>
  <c r="AB22" i="7"/>
  <c r="AA22" i="7"/>
  <c r="Z22" i="7"/>
  <c r="Y22" i="7"/>
  <c r="AC21" i="7"/>
  <c r="AB21" i="7"/>
  <c r="AA21" i="7"/>
  <c r="Z21" i="7"/>
  <c r="Y21" i="7"/>
  <c r="AC20" i="7"/>
  <c r="AB20" i="7"/>
  <c r="AA20" i="7"/>
  <c r="Z20" i="7"/>
  <c r="Y20" i="7"/>
  <c r="AC19" i="7"/>
  <c r="AB19" i="7"/>
  <c r="AA19" i="7"/>
  <c r="Z19" i="7"/>
  <c r="Y19" i="7"/>
  <c r="AC18" i="7"/>
  <c r="AB18" i="7"/>
  <c r="AA18" i="7"/>
  <c r="Z18" i="7"/>
  <c r="Y18" i="7"/>
  <c r="AC17" i="7"/>
  <c r="AB17" i="7"/>
  <c r="AA17" i="7"/>
  <c r="Z17" i="7"/>
  <c r="Y17" i="7"/>
  <c r="Y26" i="6" l="1"/>
  <c r="AC16" i="6"/>
  <c r="X30" i="7"/>
  <c r="AB26" i="6"/>
  <c r="Z16" i="6"/>
  <c r="Z38" i="7"/>
  <c r="AC38" i="7"/>
  <c r="AA38" i="6"/>
  <c r="D42" i="6"/>
  <c r="AA16" i="6"/>
  <c r="X31" i="6"/>
  <c r="AB16" i="6"/>
  <c r="AB41" i="6" s="1"/>
  <c r="AA26" i="6"/>
  <c r="Z26" i="6"/>
  <c r="X29" i="6"/>
  <c r="X32" i="6"/>
  <c r="AC26" i="6"/>
  <c r="AC41" i="6" s="1"/>
  <c r="Z38" i="6"/>
  <c r="Z41" i="6" s="1"/>
  <c r="X37" i="6"/>
  <c r="X27" i="6"/>
  <c r="X33" i="6"/>
  <c r="I42" i="6"/>
  <c r="D43" i="6" s="1"/>
  <c r="M43" i="6"/>
  <c r="AA38" i="7"/>
  <c r="Z26" i="7"/>
  <c r="X31" i="7"/>
  <c r="AB26" i="7"/>
  <c r="X39" i="7"/>
  <c r="AB38" i="7"/>
  <c r="AA26" i="7"/>
  <c r="Y26" i="7"/>
  <c r="X36" i="7"/>
  <c r="AC26" i="7"/>
  <c r="X37" i="7"/>
  <c r="X34" i="7"/>
  <c r="X28" i="7"/>
  <c r="X32" i="7"/>
  <c r="Y16" i="7"/>
  <c r="Z16" i="7"/>
  <c r="AA16" i="7"/>
  <c r="AC16" i="7"/>
  <c r="AB16" i="7"/>
  <c r="X30" i="6"/>
  <c r="X36" i="6"/>
  <c r="N42" i="6"/>
  <c r="W43" i="6"/>
  <c r="X28" i="6"/>
  <c r="X34" i="6"/>
  <c r="X35" i="6"/>
  <c r="Y16" i="6"/>
  <c r="Y41" i="6" s="1"/>
  <c r="S42" i="6"/>
  <c r="X39" i="6"/>
  <c r="X38" i="6" s="1"/>
  <c r="X27" i="7"/>
  <c r="X35" i="7"/>
  <c r="X29" i="7"/>
  <c r="X33" i="7"/>
  <c r="Z41" i="7" l="1"/>
  <c r="X26" i="7"/>
  <c r="AC41" i="7"/>
  <c r="AA41" i="6"/>
  <c r="X26" i="6"/>
  <c r="X41" i="6" s="1"/>
  <c r="N43" i="6"/>
  <c r="X42" i="6" s="1"/>
  <c r="AA41" i="7"/>
  <c r="AB41" i="7"/>
  <c r="M43" i="7"/>
  <c r="N42" i="7"/>
  <c r="W43" i="7"/>
  <c r="S42" i="7"/>
  <c r="D42" i="7"/>
  <c r="I42" i="7"/>
  <c r="Y38" i="7"/>
  <c r="Y41" i="7" s="1"/>
  <c r="N43" i="7" l="1"/>
  <c r="X38" i="7"/>
  <c r="X16" i="7"/>
  <c r="D43" i="7"/>
  <c r="X42" i="7" l="1"/>
  <c r="X41" i="7"/>
</calcChain>
</file>

<file path=xl/sharedStrings.xml><?xml version="1.0" encoding="utf-8"?>
<sst xmlns="http://schemas.openxmlformats.org/spreadsheetml/2006/main" count="184" uniqueCount="80">
  <si>
    <t>LP.</t>
  </si>
  <si>
    <t>Nazwa przedmiotu</t>
  </si>
  <si>
    <t>Forma zaliczenia zajęć</t>
  </si>
  <si>
    <t>ROK I</t>
  </si>
  <si>
    <t>ROK II</t>
  </si>
  <si>
    <t>Ogółem</t>
  </si>
  <si>
    <t>w tym:</t>
  </si>
  <si>
    <t>ECTS</t>
  </si>
  <si>
    <t>w.</t>
  </si>
  <si>
    <t>ćw.</t>
  </si>
  <si>
    <t>lab.</t>
  </si>
  <si>
    <t>Ochrona własności intelektualnej</t>
  </si>
  <si>
    <t>Zo1</t>
  </si>
  <si>
    <t>Zo2</t>
  </si>
  <si>
    <t>Wykład monograficzny</t>
  </si>
  <si>
    <t>Pedagogika ogólna</t>
  </si>
  <si>
    <t>Projekt edukacyjny</t>
  </si>
  <si>
    <t>RAZEM</t>
  </si>
  <si>
    <t>Stylistyka dla tłumaczy</t>
  </si>
  <si>
    <t>Tłumaczenia ustne</t>
  </si>
  <si>
    <t>Projekt translatorski</t>
  </si>
  <si>
    <t>PROFIL: PRAKTYCZNY</t>
  </si>
  <si>
    <t xml:space="preserve">PLAN  STUDIÓW  STACJONARNYCH  II stopnia                 </t>
  </si>
  <si>
    <t>Seminarium magisterskie</t>
  </si>
  <si>
    <t>Zo1-4</t>
  </si>
  <si>
    <t>E2,4</t>
  </si>
  <si>
    <t>E4</t>
  </si>
  <si>
    <t>BHP</t>
  </si>
  <si>
    <t>Z</t>
  </si>
  <si>
    <t>Moduł 1. Treści ogólne, podstawowe i kierunkowe</t>
  </si>
  <si>
    <t>1 sem.</t>
  </si>
  <si>
    <t>2 sem.</t>
  </si>
  <si>
    <t>3 sem.</t>
  </si>
  <si>
    <t>4 sem.</t>
  </si>
  <si>
    <t>w</t>
  </si>
  <si>
    <t>ćw</t>
  </si>
  <si>
    <t>lab</t>
  </si>
  <si>
    <t>s</t>
  </si>
  <si>
    <t>Psychologia ogólna</t>
  </si>
  <si>
    <t>Pedagogika do poszczególnych etapów edukacyjnych</t>
  </si>
  <si>
    <t>Psychologia do poszczególnych etapów edukacyjnych</t>
  </si>
  <si>
    <t>Podstawy dydaktyki</t>
  </si>
  <si>
    <t xml:space="preserve">Dydaktyka języka obcego </t>
  </si>
  <si>
    <t>Materiały dydaktyczne w nauce języka obcego</t>
  </si>
  <si>
    <t>Zo4</t>
  </si>
  <si>
    <t>Wiedza o akwizycji języków</t>
  </si>
  <si>
    <t>Zo3</t>
  </si>
  <si>
    <t>Zo2-3</t>
  </si>
  <si>
    <t>Moduł 3. Fakultety</t>
  </si>
  <si>
    <t>Wstęp do translatoryki praktycznej</t>
  </si>
  <si>
    <t>Translatoryka tekstów popularnych</t>
  </si>
  <si>
    <t>Zo1-2</t>
  </si>
  <si>
    <t>Translatoryka tekstów literackich</t>
  </si>
  <si>
    <t>Technologie informacyjne w pracy tłumacza</t>
  </si>
  <si>
    <t>Zo3-4</t>
  </si>
  <si>
    <t>Komunikacja interpersonalna</t>
  </si>
  <si>
    <r>
      <t xml:space="preserve">do </t>
    </r>
    <r>
      <rPr>
        <i/>
        <sz val="10"/>
        <rFont val="Calibri"/>
        <family val="2"/>
        <charset val="238"/>
      </rPr>
      <t>Programu studiów na kierunku filologia - studia drugiego stopnia o profilu praktycznym,</t>
    </r>
    <r>
      <rPr>
        <sz val="10"/>
        <rFont val="Calibri"/>
        <family val="2"/>
        <charset val="238"/>
      </rPr>
      <t xml:space="preserve"> </t>
    </r>
  </si>
  <si>
    <t>lektorat języka obcego</t>
  </si>
  <si>
    <t>Przedmiot do wyboru (Wprowadzenie do onomastyki, Leksykografia w translatoryce i glottodydaktyce,Polskie i niemieckie miejsca pamięci)</t>
  </si>
  <si>
    <t>Translatoryka tekstów ekonimiczno-prawnych</t>
  </si>
  <si>
    <t>Translatoryka specjalistyczna języka niemieckiego</t>
  </si>
  <si>
    <t>Praktyka translatorska (480 godzinw trakcie I/II roku studiów)</t>
  </si>
  <si>
    <t>Wykład wydziałowy 1</t>
  </si>
  <si>
    <t>KIERUNEK: FILOLOGIA</t>
  </si>
  <si>
    <t>Moduł 2. Przedmioty kierunkowe w zakresie kształcenia nauczycielskiego</t>
  </si>
  <si>
    <t>Moduł 2. Przedmioty kierunkowe w zakresie kształcenia translatorskiego</t>
  </si>
  <si>
    <t>w zakresie: JĘZYKA NIEMIECKIEGO</t>
  </si>
  <si>
    <t>specjalizacja: NAUCZYCIELSKA</t>
  </si>
  <si>
    <t>specjalizacja: TRANSLATORSKA</t>
  </si>
  <si>
    <t>Wykład wydziałowy</t>
  </si>
  <si>
    <t>stanowiącego załącznik do Uchwały nr 40/000/2022 Senatu AJP</t>
  </si>
  <si>
    <t>z dnia 20 września 2022 r.</t>
  </si>
  <si>
    <t>obowiązuje I rok od r.a. 2022/2023</t>
  </si>
  <si>
    <t>Załącznik nr 1b</t>
  </si>
  <si>
    <t>Praktyczna nauka języka niemieckiego - sprawności zintegrowane 1</t>
  </si>
  <si>
    <t>Praktyczna nauka języka niemieckiego - sprawności zintegrowane 2</t>
  </si>
  <si>
    <t>Praktyczna nauka języka niemieckiego - sprawności zintegrowane 3</t>
  </si>
  <si>
    <t>Egzamin dyplomowy</t>
  </si>
  <si>
    <t>Praktyka ogólnopedagogiczna (30 godz.)</t>
  </si>
  <si>
    <t>Praktyka w zakresie nauczania języka obcego (120 godz.)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</si>
</sst>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 CE"/>
      <charset val="238"/>
    </font>
    <font>
      <sz val="8"/>
      <name val="Arial CE"/>
      <charset val="238"/>
    </font>
    <font>
      <sz val="6"/>
      <name val="Arial CE"/>
      <charset val="238"/>
    </font>
    <font>
      <b/>
      <sz val="10"/>
      <name val="Arial CE"/>
      <charset val="238"/>
    </font>
    <font>
      <b/>
      <sz val="10"/>
      <name val="Cambria"/>
      <family val="1"/>
      <charset val="238"/>
    </font>
    <font>
      <b/>
      <u/>
      <sz val="10"/>
      <name val="Arial CE"/>
      <charset val="238"/>
    </font>
    <font>
      <sz val="9"/>
      <name val="Arial CE"/>
      <charset val="238"/>
    </font>
    <font>
      <sz val="9"/>
      <color indexed="10"/>
      <name val="Arial CE"/>
      <charset val="238"/>
    </font>
    <font>
      <b/>
      <i/>
      <sz val="9"/>
      <color indexed="10"/>
      <name val="Arial CE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color indexed="10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6"/>
      <name val="Arial"/>
      <family val="2"/>
      <charset val="238"/>
    </font>
    <font>
      <b/>
      <u/>
      <sz val="9"/>
      <name val="Arial"/>
      <family val="2"/>
      <charset val="238"/>
    </font>
    <font>
      <b/>
      <u/>
      <sz val="9"/>
      <color indexed="10"/>
      <name val="Arial"/>
      <family val="2"/>
      <charset val="238"/>
    </font>
    <font>
      <sz val="7.5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b/>
      <sz val="7"/>
      <name val="Arial"/>
      <family val="2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i/>
      <sz val="8"/>
      <color indexed="10"/>
      <name val="Arial CE"/>
      <family val="2"/>
      <charset val="238"/>
    </font>
    <font>
      <i/>
      <sz val="7"/>
      <color indexed="10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i/>
      <sz val="8"/>
      <color rgb="FFFF0000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10"/>
      <name val="Arial CE"/>
      <family val="2"/>
      <charset val="238"/>
    </font>
    <font>
      <sz val="7.5"/>
      <name val="Arial CE"/>
      <family val="2"/>
      <charset val="238"/>
    </font>
    <font>
      <i/>
      <sz val="6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3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indexed="63"/>
      </right>
      <top/>
      <bottom/>
      <diagonal/>
    </border>
    <border>
      <left style="thin">
        <color auto="1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2">
    <xf numFmtId="0" fontId="0" fillId="0" borderId="0"/>
    <xf numFmtId="0" fontId="12" fillId="0" borderId="0"/>
  </cellStyleXfs>
  <cellXfs count="11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5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31" fillId="4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/>
    </xf>
    <xf numFmtId="0" fontId="41" fillId="0" borderId="1" xfId="0" applyFont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2" fillId="10" borderId="8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2" fillId="11" borderId="8" xfId="0" applyFont="1" applyFill="1" applyBorder="1" applyAlignment="1">
      <alignment horizontal="center" vertical="center"/>
    </xf>
    <xf numFmtId="0" fontId="32" fillId="12" borderId="8" xfId="0" applyFont="1" applyFill="1" applyBorder="1" applyAlignment="1">
      <alignment horizontal="center" vertical="center"/>
    </xf>
    <xf numFmtId="0" fontId="38" fillId="4" borderId="8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7" borderId="8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7" borderId="8" xfId="0" applyFont="1" applyFill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0" fillId="0" borderId="8" xfId="0" applyFont="1" applyBorder="1" applyAlignment="1">
      <alignment horizontal="left" vertical="center" wrapText="1"/>
    </xf>
    <xf numFmtId="0" fontId="40" fillId="8" borderId="8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/>
    <xf numFmtId="0" fontId="29" fillId="5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 textRotation="90" wrapText="1"/>
    </xf>
    <xf numFmtId="0" fontId="31" fillId="4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/>
    </xf>
    <xf numFmtId="0" fontId="17" fillId="9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left" vertical="center" wrapText="1"/>
    </xf>
    <xf numFmtId="0" fontId="33" fillId="8" borderId="8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FF99CC"/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5"/>
  <sheetViews>
    <sheetView tabSelected="1" zoomScalePageLayoutView="125" workbookViewId="0">
      <selection activeCell="B21" sqref="B21"/>
    </sheetView>
  </sheetViews>
  <sheetFormatPr defaultColWidth="8.85546875" defaultRowHeight="12.75" x14ac:dyDescent="0.2"/>
  <cols>
    <col min="1" max="1" width="3" style="2" customWidth="1"/>
    <col min="2" max="2" width="25.42578125" style="2" customWidth="1"/>
    <col min="3" max="3" width="6.42578125" style="3" customWidth="1"/>
    <col min="4" max="7" width="3.28515625" style="4" customWidth="1"/>
    <col min="8" max="8" width="3.28515625" style="5" customWidth="1"/>
    <col min="9" max="12" width="3.28515625" style="4" customWidth="1"/>
    <col min="13" max="13" width="3.28515625" style="5" customWidth="1"/>
    <col min="14" max="17" width="3.28515625" style="4" customWidth="1"/>
    <col min="18" max="18" width="3.28515625" style="5" customWidth="1"/>
    <col min="19" max="22" width="3.28515625" style="4" customWidth="1"/>
    <col min="23" max="23" width="3.28515625" style="5" customWidth="1"/>
    <col min="24" max="24" width="5.140625" style="8" customWidth="1"/>
    <col min="25" max="28" width="3.7109375" style="8" customWidth="1"/>
    <col min="29" max="29" width="3.7109375" style="7" customWidth="1"/>
    <col min="30" max="35" width="2.28515625" customWidth="1"/>
    <col min="36" max="40" width="2.42578125" customWidth="1"/>
    <col min="41" max="41" width="5.28515625" customWidth="1"/>
    <col min="42" max="42" width="3.7109375" customWidth="1"/>
    <col min="43" max="43" width="4.140625" customWidth="1"/>
    <col min="44" max="44" width="3.7109375" customWidth="1"/>
    <col min="45" max="45" width="4.42578125" customWidth="1"/>
  </cols>
  <sheetData>
    <row r="1" spans="1:35" x14ac:dyDescent="0.2">
      <c r="A1" s="78" t="s">
        <v>73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9"/>
      <c r="AE1" s="9"/>
      <c r="AF1" s="9"/>
      <c r="AG1" s="9"/>
      <c r="AH1" s="9"/>
      <c r="AI1" s="9"/>
    </row>
    <row r="2" spans="1:35" x14ac:dyDescent="0.2">
      <c r="A2" s="78" t="s">
        <v>56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9"/>
      <c r="AE2" s="9"/>
      <c r="AF2" s="9"/>
      <c r="AG2" s="9"/>
      <c r="AH2" s="9"/>
      <c r="AI2" s="9"/>
    </row>
    <row r="3" spans="1:35" x14ac:dyDescent="0.2">
      <c r="A3" s="78" t="s">
        <v>70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9"/>
      <c r="AE3" s="9"/>
      <c r="AF3" s="9"/>
      <c r="AG3" s="9"/>
      <c r="AH3" s="9"/>
      <c r="AI3" s="9"/>
    </row>
    <row r="4" spans="1:35" x14ac:dyDescent="0.2">
      <c r="A4" s="78" t="s">
        <v>71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9"/>
      <c r="AE4" s="9"/>
      <c r="AF4" s="9"/>
      <c r="AG4" s="9"/>
      <c r="AH4" s="9"/>
      <c r="AI4" s="9"/>
    </row>
    <row r="5" spans="1:35" ht="12.75" customHeight="1" x14ac:dyDescent="0.2">
      <c r="A5" s="79" t="s">
        <v>72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10"/>
      <c r="AE5" s="10"/>
      <c r="AF5" s="10"/>
      <c r="AG5" s="10"/>
      <c r="AH5" s="10"/>
      <c r="AI5" s="10"/>
    </row>
    <row r="6" spans="1:35" ht="12.75" customHeight="1" x14ac:dyDescent="0.2">
      <c r="A6" s="74" t="s">
        <v>22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11"/>
      <c r="AE6" s="11"/>
      <c r="AF6" s="11"/>
      <c r="AG6" s="11"/>
      <c r="AH6" s="11"/>
      <c r="AI6" s="11"/>
    </row>
    <row r="7" spans="1:35" x14ac:dyDescent="0.2">
      <c r="A7" s="75" t="s">
        <v>21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12"/>
      <c r="AE7" s="12"/>
      <c r="AF7" s="12"/>
      <c r="AG7" s="12"/>
      <c r="AH7" s="12"/>
      <c r="AI7" s="12"/>
    </row>
    <row r="8" spans="1:35" ht="15" customHeight="1" x14ac:dyDescent="0.2">
      <c r="A8" s="76" t="s">
        <v>63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13"/>
      <c r="AE8" s="13"/>
      <c r="AF8" s="13"/>
      <c r="AG8" s="13"/>
      <c r="AH8" s="13"/>
      <c r="AI8" s="13"/>
    </row>
    <row r="9" spans="1:35" ht="15" customHeight="1" x14ac:dyDescent="0.2">
      <c r="A9" s="76" t="s">
        <v>66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13"/>
      <c r="AE9" s="13"/>
      <c r="AF9" s="13"/>
      <c r="AG9" s="13"/>
      <c r="AH9" s="13"/>
      <c r="AI9" s="13"/>
    </row>
    <row r="10" spans="1:35" ht="8.25" customHeight="1" x14ac:dyDescent="0.2">
      <c r="A10" s="14"/>
      <c r="B10" s="14"/>
      <c r="C10" s="14"/>
      <c r="D10" s="14"/>
      <c r="E10" s="14"/>
      <c r="F10" s="44"/>
      <c r="G10" s="14"/>
      <c r="H10" s="14"/>
      <c r="I10" s="14"/>
      <c r="J10" s="14"/>
      <c r="K10" s="44"/>
      <c r="L10" s="14"/>
      <c r="M10" s="14"/>
      <c r="N10" s="14"/>
      <c r="O10" s="14"/>
      <c r="P10" s="44"/>
      <c r="Q10" s="14"/>
      <c r="R10" s="14"/>
      <c r="S10" s="14"/>
      <c r="T10" s="14"/>
      <c r="U10" s="44"/>
      <c r="V10" s="14"/>
      <c r="W10" s="14"/>
      <c r="X10" s="14"/>
      <c r="Y10" s="14"/>
      <c r="Z10" s="14"/>
      <c r="AA10" s="14"/>
      <c r="AB10" s="44"/>
      <c r="AC10" s="14"/>
      <c r="AD10" s="14"/>
      <c r="AE10" s="14"/>
      <c r="AF10" s="14"/>
      <c r="AG10" s="14"/>
      <c r="AH10" s="14"/>
      <c r="AI10" s="14"/>
    </row>
    <row r="11" spans="1:35" x14ac:dyDescent="0.2">
      <c r="A11" s="77" t="s">
        <v>67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44"/>
      <c r="AC11" s="14"/>
      <c r="AD11" s="14"/>
      <c r="AE11" s="14"/>
      <c r="AF11" s="14"/>
      <c r="AG11" s="14"/>
      <c r="AH11" s="14"/>
      <c r="AI11" s="14"/>
    </row>
    <row r="12" spans="1:35" s="1" customFormat="1" x14ac:dyDescent="0.2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</row>
    <row r="13" spans="1:35" s="15" customFormat="1" ht="12.75" customHeight="1" x14ac:dyDescent="0.2">
      <c r="A13" s="90" t="s">
        <v>0</v>
      </c>
      <c r="B13" s="86" t="s">
        <v>1</v>
      </c>
      <c r="C13" s="91" t="s">
        <v>2</v>
      </c>
      <c r="D13" s="92" t="s">
        <v>3</v>
      </c>
      <c r="E13" s="92"/>
      <c r="F13" s="92"/>
      <c r="G13" s="92"/>
      <c r="H13" s="92"/>
      <c r="I13" s="92"/>
      <c r="J13" s="92"/>
      <c r="K13" s="92"/>
      <c r="L13" s="92"/>
      <c r="M13" s="92"/>
      <c r="N13" s="92" t="s">
        <v>4</v>
      </c>
      <c r="O13" s="92"/>
      <c r="P13" s="92"/>
      <c r="Q13" s="92"/>
      <c r="R13" s="92"/>
      <c r="S13" s="92"/>
      <c r="T13" s="92"/>
      <c r="U13" s="92"/>
      <c r="V13" s="92"/>
      <c r="W13" s="92"/>
      <c r="X13" s="109" t="s">
        <v>5</v>
      </c>
      <c r="Y13" s="96" t="s">
        <v>6</v>
      </c>
      <c r="Z13" s="97"/>
      <c r="AA13" s="97"/>
      <c r="AB13" s="98"/>
      <c r="AC13" s="110" t="s">
        <v>7</v>
      </c>
    </row>
    <row r="14" spans="1:35" s="15" customFormat="1" ht="12.75" customHeight="1" x14ac:dyDescent="0.2">
      <c r="A14" s="90"/>
      <c r="B14" s="86"/>
      <c r="C14" s="91"/>
      <c r="D14" s="89" t="s">
        <v>30</v>
      </c>
      <c r="E14" s="89"/>
      <c r="F14" s="89"/>
      <c r="G14" s="89"/>
      <c r="H14" s="88" t="s">
        <v>7</v>
      </c>
      <c r="I14" s="89" t="s">
        <v>31</v>
      </c>
      <c r="J14" s="89"/>
      <c r="K14" s="89"/>
      <c r="L14" s="89"/>
      <c r="M14" s="88" t="s">
        <v>7</v>
      </c>
      <c r="N14" s="114" t="s">
        <v>32</v>
      </c>
      <c r="O14" s="114"/>
      <c r="P14" s="114"/>
      <c r="Q14" s="114"/>
      <c r="R14" s="88" t="s">
        <v>7</v>
      </c>
      <c r="S14" s="114" t="s">
        <v>33</v>
      </c>
      <c r="T14" s="114"/>
      <c r="U14" s="114"/>
      <c r="V14" s="114"/>
      <c r="W14" s="88" t="s">
        <v>7</v>
      </c>
      <c r="X14" s="109"/>
      <c r="Y14" s="99"/>
      <c r="Z14" s="100"/>
      <c r="AA14" s="100"/>
      <c r="AB14" s="101"/>
      <c r="AC14" s="110"/>
    </row>
    <row r="15" spans="1:35" s="15" customFormat="1" ht="18.95" customHeight="1" x14ac:dyDescent="0.2">
      <c r="A15" s="90"/>
      <c r="B15" s="86"/>
      <c r="C15" s="91"/>
      <c r="D15" s="47" t="s">
        <v>34</v>
      </c>
      <c r="E15" s="47" t="s">
        <v>35</v>
      </c>
      <c r="F15" s="47" t="s">
        <v>36</v>
      </c>
      <c r="G15" s="47" t="s">
        <v>37</v>
      </c>
      <c r="H15" s="88"/>
      <c r="I15" s="47" t="s">
        <v>34</v>
      </c>
      <c r="J15" s="47" t="s">
        <v>35</v>
      </c>
      <c r="K15" s="47" t="s">
        <v>36</v>
      </c>
      <c r="L15" s="47" t="s">
        <v>37</v>
      </c>
      <c r="M15" s="88"/>
      <c r="N15" s="48" t="s">
        <v>34</v>
      </c>
      <c r="O15" s="48" t="s">
        <v>35</v>
      </c>
      <c r="P15" s="48" t="s">
        <v>36</v>
      </c>
      <c r="Q15" s="48" t="s">
        <v>37</v>
      </c>
      <c r="R15" s="88"/>
      <c r="S15" s="48" t="s">
        <v>34</v>
      </c>
      <c r="T15" s="48" t="s">
        <v>35</v>
      </c>
      <c r="U15" s="48" t="s">
        <v>36</v>
      </c>
      <c r="V15" s="48" t="s">
        <v>37</v>
      </c>
      <c r="W15" s="88"/>
      <c r="X15" s="109"/>
      <c r="Y15" s="31" t="s">
        <v>8</v>
      </c>
      <c r="Z15" s="31" t="s">
        <v>9</v>
      </c>
      <c r="AA15" s="31" t="s">
        <v>10</v>
      </c>
      <c r="AB15" s="38" t="s">
        <v>37</v>
      </c>
      <c r="AC15" s="110"/>
    </row>
    <row r="16" spans="1:35" s="15" customFormat="1" ht="20.100000000000001" customHeight="1" x14ac:dyDescent="0.2">
      <c r="A16" s="113" t="s">
        <v>29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33">
        <f>SUM(X17:X25)</f>
        <v>554</v>
      </c>
      <c r="Y16" s="33">
        <f>SUM(Y17:Y25)</f>
        <v>44</v>
      </c>
      <c r="Z16" s="39">
        <f t="shared" ref="Z16:AC16" si="0">SUM(Z17:Z25)</f>
        <v>390</v>
      </c>
      <c r="AA16" s="39">
        <f t="shared" si="0"/>
        <v>0</v>
      </c>
      <c r="AB16" s="39">
        <f t="shared" si="0"/>
        <v>120</v>
      </c>
      <c r="AC16" s="39">
        <f t="shared" si="0"/>
        <v>72</v>
      </c>
    </row>
    <row r="17" spans="1:29" s="15" customFormat="1" ht="20.100000000000001" customHeight="1" x14ac:dyDescent="0.2">
      <c r="A17" s="28">
        <v>1</v>
      </c>
      <c r="B17" s="71" t="s">
        <v>23</v>
      </c>
      <c r="C17" s="68" t="s">
        <v>24</v>
      </c>
      <c r="D17" s="55"/>
      <c r="E17" s="55"/>
      <c r="F17" s="55"/>
      <c r="G17" s="55">
        <v>30</v>
      </c>
      <c r="H17" s="56">
        <v>6</v>
      </c>
      <c r="I17" s="55"/>
      <c r="J17" s="55"/>
      <c r="K17" s="55"/>
      <c r="L17" s="55">
        <v>30</v>
      </c>
      <c r="M17" s="56">
        <v>5</v>
      </c>
      <c r="N17" s="57"/>
      <c r="O17" s="57"/>
      <c r="P17" s="57"/>
      <c r="Q17" s="57">
        <v>30</v>
      </c>
      <c r="R17" s="58">
        <v>5</v>
      </c>
      <c r="S17" s="57"/>
      <c r="T17" s="57"/>
      <c r="U17" s="57"/>
      <c r="V17" s="57">
        <v>30</v>
      </c>
      <c r="W17" s="58">
        <v>4</v>
      </c>
      <c r="X17" s="51">
        <f>SUM(D17+E17+F17+G17+J17+K17+L17+N17+O17+P17+Q17+S17+I17+T17+U17+V17)</f>
        <v>120</v>
      </c>
      <c r="Y17" s="49">
        <f>SUM(D17+I17+N17+S17)</f>
        <v>0</v>
      </c>
      <c r="Z17" s="49">
        <f>SUM(E17+J17+O17+T17)</f>
        <v>0</v>
      </c>
      <c r="AA17" s="49">
        <f t="shared" ref="AA17:AC23" si="1">SUM(F17+K17+P17+U17)</f>
        <v>0</v>
      </c>
      <c r="AB17" s="49">
        <f t="shared" si="1"/>
        <v>120</v>
      </c>
      <c r="AC17" s="50">
        <f t="shared" si="1"/>
        <v>20</v>
      </c>
    </row>
    <row r="18" spans="1:29" s="15" customFormat="1" ht="33.75" customHeight="1" x14ac:dyDescent="0.2">
      <c r="A18" s="28">
        <v>2</v>
      </c>
      <c r="B18" s="73" t="s">
        <v>74</v>
      </c>
      <c r="C18" s="93" t="s">
        <v>25</v>
      </c>
      <c r="D18" s="55"/>
      <c r="E18" s="55">
        <v>30</v>
      </c>
      <c r="F18" s="55"/>
      <c r="G18" s="55"/>
      <c r="H18" s="56">
        <v>3</v>
      </c>
      <c r="I18" s="55"/>
      <c r="J18" s="55">
        <v>30</v>
      </c>
      <c r="K18" s="55"/>
      <c r="L18" s="55"/>
      <c r="M18" s="56">
        <v>3</v>
      </c>
      <c r="N18" s="57"/>
      <c r="O18" s="57">
        <v>30</v>
      </c>
      <c r="P18" s="57"/>
      <c r="Q18" s="57"/>
      <c r="R18" s="58">
        <v>4</v>
      </c>
      <c r="S18" s="57"/>
      <c r="T18" s="57">
        <v>30</v>
      </c>
      <c r="U18" s="57"/>
      <c r="V18" s="57"/>
      <c r="W18" s="58">
        <v>2</v>
      </c>
      <c r="X18" s="51">
        <f>SUM(D18+E18+F18+G18+I18+J18+K18+L18+N18+O18+P18+Q18+S18+T18+U18+V18)</f>
        <v>120</v>
      </c>
      <c r="Y18" s="49">
        <f t="shared" ref="Y18:AC25" si="2">SUM(D18+I18+N18+S18)</f>
        <v>0</v>
      </c>
      <c r="Z18" s="49">
        <f t="shared" si="2"/>
        <v>120</v>
      </c>
      <c r="AA18" s="49">
        <f t="shared" si="1"/>
        <v>0</v>
      </c>
      <c r="AB18" s="49">
        <f t="shared" si="1"/>
        <v>0</v>
      </c>
      <c r="AC18" s="50">
        <f t="shared" si="1"/>
        <v>12</v>
      </c>
    </row>
    <row r="19" spans="1:29" s="15" customFormat="1" ht="30" customHeight="1" x14ac:dyDescent="0.2">
      <c r="A19" s="27">
        <v>3</v>
      </c>
      <c r="B19" s="73" t="s">
        <v>75</v>
      </c>
      <c r="C19" s="94"/>
      <c r="D19" s="55"/>
      <c r="E19" s="55">
        <v>30</v>
      </c>
      <c r="F19" s="55"/>
      <c r="G19" s="55"/>
      <c r="H19" s="56">
        <v>3</v>
      </c>
      <c r="I19" s="55"/>
      <c r="J19" s="55">
        <v>30</v>
      </c>
      <c r="K19" s="55"/>
      <c r="L19" s="55"/>
      <c r="M19" s="56">
        <v>3</v>
      </c>
      <c r="N19" s="57"/>
      <c r="O19" s="57">
        <v>30</v>
      </c>
      <c r="P19" s="57"/>
      <c r="Q19" s="57"/>
      <c r="R19" s="58">
        <v>4</v>
      </c>
      <c r="S19" s="57"/>
      <c r="T19" s="57">
        <v>30</v>
      </c>
      <c r="U19" s="57"/>
      <c r="V19" s="57"/>
      <c r="W19" s="58">
        <v>2</v>
      </c>
      <c r="X19" s="51">
        <f>SUM(D19+E19+F19+G19+J19+K19+L19+N19+O19+P19+Q19+S19+I19+T19+U19+V19)</f>
        <v>120</v>
      </c>
      <c r="Y19" s="49">
        <f t="shared" si="2"/>
        <v>0</v>
      </c>
      <c r="Z19" s="49">
        <f t="shared" si="2"/>
        <v>120</v>
      </c>
      <c r="AA19" s="49">
        <f t="shared" si="1"/>
        <v>0</v>
      </c>
      <c r="AB19" s="49">
        <f t="shared" si="1"/>
        <v>0</v>
      </c>
      <c r="AC19" s="50">
        <f t="shared" si="1"/>
        <v>12</v>
      </c>
    </row>
    <row r="20" spans="1:29" s="15" customFormat="1" ht="30" customHeight="1" x14ac:dyDescent="0.2">
      <c r="A20" s="27">
        <v>4</v>
      </c>
      <c r="B20" s="116" t="s">
        <v>76</v>
      </c>
      <c r="C20" s="95"/>
      <c r="D20" s="55"/>
      <c r="E20" s="55">
        <v>30</v>
      </c>
      <c r="F20" s="55"/>
      <c r="G20" s="55"/>
      <c r="H20" s="117">
        <v>4</v>
      </c>
      <c r="I20" s="55"/>
      <c r="J20" s="55">
        <v>30</v>
      </c>
      <c r="K20" s="55"/>
      <c r="L20" s="55"/>
      <c r="M20" s="56">
        <v>3</v>
      </c>
      <c r="N20" s="57"/>
      <c r="O20" s="57">
        <v>30</v>
      </c>
      <c r="P20" s="57"/>
      <c r="Q20" s="57"/>
      <c r="R20" s="58">
        <v>4</v>
      </c>
      <c r="S20" s="57"/>
      <c r="T20" s="57">
        <v>30</v>
      </c>
      <c r="U20" s="57"/>
      <c r="V20" s="57"/>
      <c r="W20" s="58">
        <v>2</v>
      </c>
      <c r="X20" s="51">
        <f>SUM(D20+E20+F20+G20+I20+J20+K20+L20+N20+O20+P20+Q20+S20+T20+U20+V20)</f>
        <v>120</v>
      </c>
      <c r="Y20" s="49">
        <f t="shared" si="2"/>
        <v>0</v>
      </c>
      <c r="Z20" s="49">
        <f t="shared" si="2"/>
        <v>120</v>
      </c>
      <c r="AA20" s="49">
        <f t="shared" si="1"/>
        <v>0</v>
      </c>
      <c r="AB20" s="49">
        <f t="shared" si="1"/>
        <v>0</v>
      </c>
      <c r="AC20" s="50">
        <f t="shared" si="1"/>
        <v>13</v>
      </c>
    </row>
    <row r="21" spans="1:29" s="15" customFormat="1" ht="20.100000000000001" customHeight="1" x14ac:dyDescent="0.2">
      <c r="A21" s="27">
        <v>5</v>
      </c>
      <c r="B21" s="71" t="s">
        <v>11</v>
      </c>
      <c r="C21" s="68" t="s">
        <v>12</v>
      </c>
      <c r="D21" s="55">
        <v>10</v>
      </c>
      <c r="E21" s="55"/>
      <c r="F21" s="55"/>
      <c r="G21" s="55"/>
      <c r="H21" s="56">
        <v>1</v>
      </c>
      <c r="I21" s="55"/>
      <c r="J21" s="55"/>
      <c r="K21" s="55"/>
      <c r="L21" s="55"/>
      <c r="M21" s="56"/>
      <c r="N21" s="57"/>
      <c r="O21" s="57"/>
      <c r="P21" s="57"/>
      <c r="Q21" s="57"/>
      <c r="R21" s="58"/>
      <c r="S21" s="57"/>
      <c r="T21" s="57"/>
      <c r="U21" s="57"/>
      <c r="V21" s="57"/>
      <c r="W21" s="58"/>
      <c r="X21" s="51">
        <f>SUM(D21+E21+F21+G21+J21+K21+L21+N21+O21+P21+Q21+S21+I21+T21+U21+V21)</f>
        <v>10</v>
      </c>
      <c r="Y21" s="49">
        <f t="shared" si="2"/>
        <v>10</v>
      </c>
      <c r="Z21" s="49">
        <f t="shared" si="2"/>
        <v>0</v>
      </c>
      <c r="AA21" s="49">
        <f t="shared" si="1"/>
        <v>0</v>
      </c>
      <c r="AB21" s="49">
        <f t="shared" si="1"/>
        <v>0</v>
      </c>
      <c r="AC21" s="50">
        <f t="shared" si="1"/>
        <v>1</v>
      </c>
    </row>
    <row r="22" spans="1:29" s="15" customFormat="1" ht="20.100000000000001" customHeight="1" x14ac:dyDescent="0.2">
      <c r="A22" s="27">
        <v>6</v>
      </c>
      <c r="B22" s="71" t="s">
        <v>14</v>
      </c>
      <c r="C22" s="68" t="s">
        <v>13</v>
      </c>
      <c r="D22" s="55">
        <v>30</v>
      </c>
      <c r="E22" s="55"/>
      <c r="F22" s="55"/>
      <c r="G22" s="55"/>
      <c r="H22" s="56">
        <v>2</v>
      </c>
      <c r="I22" s="55"/>
      <c r="J22" s="55"/>
      <c r="K22" s="55"/>
      <c r="L22" s="55"/>
      <c r="M22" s="56"/>
      <c r="N22" s="57"/>
      <c r="O22" s="57"/>
      <c r="P22" s="57"/>
      <c r="Q22" s="57"/>
      <c r="R22" s="58"/>
      <c r="S22" s="57"/>
      <c r="T22" s="57"/>
      <c r="U22" s="57"/>
      <c r="V22" s="57"/>
      <c r="W22" s="58"/>
      <c r="X22" s="51">
        <f>SUM(D22+E22+F22+G22+I22+J22+K22+L22+N22+O22+P22+Q22+S22+T22+U22+V22)</f>
        <v>30</v>
      </c>
      <c r="Y22" s="49">
        <f t="shared" si="2"/>
        <v>30</v>
      </c>
      <c r="Z22" s="49">
        <f t="shared" si="2"/>
        <v>0</v>
      </c>
      <c r="AA22" s="49">
        <f t="shared" si="1"/>
        <v>0</v>
      </c>
      <c r="AB22" s="49">
        <f t="shared" si="1"/>
        <v>0</v>
      </c>
      <c r="AC22" s="50">
        <f t="shared" si="1"/>
        <v>2</v>
      </c>
    </row>
    <row r="23" spans="1:29" s="15" customFormat="1" ht="20.100000000000001" customHeight="1" x14ac:dyDescent="0.2">
      <c r="A23" s="27">
        <v>7</v>
      </c>
      <c r="B23" s="72" t="s">
        <v>57</v>
      </c>
      <c r="C23" s="68" t="s">
        <v>46</v>
      </c>
      <c r="D23" s="55"/>
      <c r="E23" s="55">
        <v>30</v>
      </c>
      <c r="F23" s="55"/>
      <c r="G23" s="55"/>
      <c r="H23" s="56">
        <v>2</v>
      </c>
      <c r="I23" s="55"/>
      <c r="J23" s="55"/>
      <c r="K23" s="55"/>
      <c r="L23" s="55"/>
      <c r="M23" s="56"/>
      <c r="N23" s="57"/>
      <c r="O23" s="57"/>
      <c r="P23" s="57"/>
      <c r="Q23" s="57"/>
      <c r="R23" s="58"/>
      <c r="S23" s="57"/>
      <c r="T23" s="57"/>
      <c r="U23" s="57"/>
      <c r="V23" s="57"/>
      <c r="W23" s="58"/>
      <c r="X23" s="51">
        <f>SUM(D23+E23+F23+G23+I23+J23+K23+L23+N23+O23+P23+Q23+S23+T23+U23+V23)</f>
        <v>30</v>
      </c>
      <c r="Y23" s="49">
        <f t="shared" si="2"/>
        <v>0</v>
      </c>
      <c r="Z23" s="49">
        <f t="shared" si="2"/>
        <v>30</v>
      </c>
      <c r="AA23" s="49">
        <f t="shared" si="1"/>
        <v>0</v>
      </c>
      <c r="AB23" s="49">
        <f t="shared" si="1"/>
        <v>0</v>
      </c>
      <c r="AC23" s="50">
        <f t="shared" si="1"/>
        <v>2</v>
      </c>
    </row>
    <row r="24" spans="1:29" s="15" customFormat="1" ht="20.100000000000001" customHeight="1" x14ac:dyDescent="0.2">
      <c r="A24" s="27">
        <v>8</v>
      </c>
      <c r="B24" s="116" t="s">
        <v>77</v>
      </c>
      <c r="C24" s="68" t="s">
        <v>26</v>
      </c>
      <c r="D24" s="55"/>
      <c r="E24" s="55"/>
      <c r="F24" s="55"/>
      <c r="G24" s="55"/>
      <c r="H24" s="56"/>
      <c r="I24" s="55"/>
      <c r="J24" s="55"/>
      <c r="K24" s="55"/>
      <c r="L24" s="55"/>
      <c r="M24" s="56"/>
      <c r="N24" s="57"/>
      <c r="O24" s="57"/>
      <c r="P24" s="57"/>
      <c r="Q24" s="57"/>
      <c r="R24" s="58"/>
      <c r="S24" s="57"/>
      <c r="T24" s="57"/>
      <c r="U24" s="57"/>
      <c r="V24" s="57"/>
      <c r="W24" s="58">
        <v>10</v>
      </c>
      <c r="X24" s="51">
        <f>SUM(D24+E24+F24+G24+I24+J24+K24+L24+N24+O24+P24+Q24+S24+T24+U24+V24)</f>
        <v>0</v>
      </c>
      <c r="Y24" s="49">
        <f t="shared" si="2"/>
        <v>0</v>
      </c>
      <c r="Z24" s="49">
        <f t="shared" si="2"/>
        <v>0</v>
      </c>
      <c r="AA24" s="49">
        <f t="shared" si="2"/>
        <v>0</v>
      </c>
      <c r="AB24" s="49">
        <f t="shared" si="2"/>
        <v>0</v>
      </c>
      <c r="AC24" s="50">
        <f t="shared" si="2"/>
        <v>10</v>
      </c>
    </row>
    <row r="25" spans="1:29" s="15" customFormat="1" ht="20.100000000000001" customHeight="1" x14ac:dyDescent="0.2">
      <c r="A25" s="27">
        <v>9</v>
      </c>
      <c r="B25" s="71" t="s">
        <v>27</v>
      </c>
      <c r="C25" s="68" t="s">
        <v>28</v>
      </c>
      <c r="D25" s="55">
        <v>4</v>
      </c>
      <c r="E25" s="55"/>
      <c r="F25" s="55"/>
      <c r="G25" s="55"/>
      <c r="H25" s="56"/>
      <c r="I25" s="55"/>
      <c r="J25" s="55"/>
      <c r="K25" s="55"/>
      <c r="L25" s="55"/>
      <c r="M25" s="56"/>
      <c r="N25" s="57"/>
      <c r="O25" s="57"/>
      <c r="P25" s="57"/>
      <c r="Q25" s="57"/>
      <c r="R25" s="58"/>
      <c r="S25" s="57"/>
      <c r="T25" s="57"/>
      <c r="U25" s="57"/>
      <c r="V25" s="57"/>
      <c r="W25" s="58"/>
      <c r="X25" s="51">
        <f>SUM(D25+E25+F25+G25+I25+J25+K25+L25+N25+O25+P25+Q25+S25+T25+U25+V25)</f>
        <v>4</v>
      </c>
      <c r="Y25" s="49">
        <f t="shared" si="2"/>
        <v>4</v>
      </c>
      <c r="Z25" s="49">
        <f t="shared" si="2"/>
        <v>0</v>
      </c>
      <c r="AA25" s="49">
        <f t="shared" si="2"/>
        <v>0</v>
      </c>
      <c r="AB25" s="49">
        <f t="shared" si="2"/>
        <v>0</v>
      </c>
      <c r="AC25" s="50">
        <f t="shared" si="2"/>
        <v>0</v>
      </c>
    </row>
    <row r="26" spans="1:29" s="15" customFormat="1" ht="20.100000000000001" customHeight="1" x14ac:dyDescent="0.2">
      <c r="A26" s="111" t="s">
        <v>64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39">
        <f>SUM(X27:X37)</f>
        <v>390</v>
      </c>
      <c r="Y26" s="39">
        <f>SUM(Y27:Y37)</f>
        <v>90</v>
      </c>
      <c r="Z26" s="39">
        <f t="shared" ref="Z26:AC26" si="3">SUM(Z27:Z37)</f>
        <v>300</v>
      </c>
      <c r="AA26" s="39">
        <f t="shared" si="3"/>
        <v>0</v>
      </c>
      <c r="AB26" s="39">
        <f t="shared" si="3"/>
        <v>0</v>
      </c>
      <c r="AC26" s="39">
        <f t="shared" si="3"/>
        <v>44</v>
      </c>
    </row>
    <row r="27" spans="1:29" s="15" customFormat="1" ht="20.100000000000001" customHeight="1" x14ac:dyDescent="0.2">
      <c r="A27" s="27">
        <v>10</v>
      </c>
      <c r="B27" s="72" t="s">
        <v>15</v>
      </c>
      <c r="C27" s="68" t="s">
        <v>12</v>
      </c>
      <c r="D27" s="55">
        <v>45</v>
      </c>
      <c r="E27" s="55"/>
      <c r="F27" s="55"/>
      <c r="G27" s="55"/>
      <c r="H27" s="117">
        <v>3</v>
      </c>
      <c r="I27" s="59"/>
      <c r="J27" s="55"/>
      <c r="K27" s="55"/>
      <c r="L27" s="55"/>
      <c r="M27" s="56"/>
      <c r="N27" s="57"/>
      <c r="O27" s="57"/>
      <c r="P27" s="57"/>
      <c r="Q27" s="57"/>
      <c r="R27" s="58"/>
      <c r="S27" s="57"/>
      <c r="T27" s="57"/>
      <c r="U27" s="57"/>
      <c r="V27" s="57"/>
      <c r="W27" s="58"/>
      <c r="X27" s="51">
        <f>Y27+Z27+AB27</f>
        <v>45</v>
      </c>
      <c r="Y27" s="49">
        <f t="shared" ref="Y27:AC37" si="4">D27+I27+N27+S27</f>
        <v>45</v>
      </c>
      <c r="Z27" s="49">
        <f t="shared" si="4"/>
        <v>0</v>
      </c>
      <c r="AA27" s="49">
        <f t="shared" si="4"/>
        <v>0</v>
      </c>
      <c r="AB27" s="49">
        <f t="shared" si="4"/>
        <v>0</v>
      </c>
      <c r="AC27" s="52">
        <f t="shared" si="4"/>
        <v>3</v>
      </c>
    </row>
    <row r="28" spans="1:29" s="15" customFormat="1" ht="20.100000000000001" customHeight="1" x14ac:dyDescent="0.2">
      <c r="A28" s="27">
        <v>11</v>
      </c>
      <c r="B28" s="71" t="s">
        <v>38</v>
      </c>
      <c r="C28" s="68" t="s">
        <v>12</v>
      </c>
      <c r="D28" s="60">
        <v>45</v>
      </c>
      <c r="E28" s="55"/>
      <c r="F28" s="55"/>
      <c r="G28" s="61"/>
      <c r="H28" s="56">
        <v>3</v>
      </c>
      <c r="I28" s="55"/>
      <c r="J28" s="55"/>
      <c r="K28" s="55"/>
      <c r="L28" s="55"/>
      <c r="M28" s="58"/>
      <c r="N28" s="57"/>
      <c r="O28" s="57"/>
      <c r="P28" s="57"/>
      <c r="Q28" s="57"/>
      <c r="R28" s="58"/>
      <c r="S28" s="57"/>
      <c r="T28" s="57"/>
      <c r="U28" s="57"/>
      <c r="V28" s="57"/>
      <c r="W28" s="58"/>
      <c r="X28" s="51">
        <f>Y28+Z28+AB28</f>
        <v>45</v>
      </c>
      <c r="Y28" s="49">
        <f t="shared" si="4"/>
        <v>45</v>
      </c>
      <c r="Z28" s="49">
        <f t="shared" si="4"/>
        <v>0</v>
      </c>
      <c r="AA28" s="49">
        <f t="shared" si="4"/>
        <v>0</v>
      </c>
      <c r="AB28" s="49">
        <f t="shared" si="4"/>
        <v>0</v>
      </c>
      <c r="AC28" s="52">
        <f t="shared" si="4"/>
        <v>3</v>
      </c>
    </row>
    <row r="29" spans="1:29" s="15" customFormat="1" ht="20.100000000000001" customHeight="1" x14ac:dyDescent="0.2">
      <c r="A29" s="27">
        <v>12</v>
      </c>
      <c r="B29" s="71" t="s">
        <v>39</v>
      </c>
      <c r="C29" s="68" t="s">
        <v>13</v>
      </c>
      <c r="D29" s="55"/>
      <c r="E29" s="55"/>
      <c r="F29" s="55"/>
      <c r="G29" s="61"/>
      <c r="H29" s="56"/>
      <c r="I29" s="55"/>
      <c r="J29" s="55">
        <v>30</v>
      </c>
      <c r="K29" s="55"/>
      <c r="L29" s="55"/>
      <c r="M29" s="62">
        <v>3</v>
      </c>
      <c r="N29" s="57"/>
      <c r="O29" s="57"/>
      <c r="P29" s="57"/>
      <c r="Q29" s="57"/>
      <c r="R29" s="63"/>
      <c r="S29" s="57"/>
      <c r="T29" s="57"/>
      <c r="U29" s="57"/>
      <c r="V29" s="57"/>
      <c r="W29" s="58"/>
      <c r="X29" s="51">
        <f>Y29+Z29+AB29</f>
        <v>30</v>
      </c>
      <c r="Y29" s="49">
        <f t="shared" si="4"/>
        <v>0</v>
      </c>
      <c r="Z29" s="49">
        <f t="shared" si="4"/>
        <v>30</v>
      </c>
      <c r="AA29" s="49">
        <f t="shared" si="4"/>
        <v>0</v>
      </c>
      <c r="AB29" s="49">
        <f t="shared" si="4"/>
        <v>0</v>
      </c>
      <c r="AC29" s="52">
        <f t="shared" si="4"/>
        <v>3</v>
      </c>
    </row>
    <row r="30" spans="1:29" s="15" customFormat="1" ht="20.100000000000001" customHeight="1" x14ac:dyDescent="0.2">
      <c r="A30" s="27">
        <v>13</v>
      </c>
      <c r="B30" s="71" t="s">
        <v>40</v>
      </c>
      <c r="C30" s="68" t="s">
        <v>13</v>
      </c>
      <c r="D30" s="55"/>
      <c r="E30" s="55"/>
      <c r="F30" s="55"/>
      <c r="G30" s="61"/>
      <c r="H30" s="56"/>
      <c r="I30" s="55"/>
      <c r="J30" s="55">
        <v>30</v>
      </c>
      <c r="K30" s="55"/>
      <c r="L30" s="55"/>
      <c r="M30" s="64">
        <v>3</v>
      </c>
      <c r="N30" s="57"/>
      <c r="O30" s="57"/>
      <c r="P30" s="57"/>
      <c r="Q30" s="57"/>
      <c r="R30" s="63"/>
      <c r="S30" s="57"/>
      <c r="T30" s="57"/>
      <c r="U30" s="57"/>
      <c r="V30" s="57"/>
      <c r="W30" s="58"/>
      <c r="X30" s="51">
        <f>Y30+Z30+AB30</f>
        <v>30</v>
      </c>
      <c r="Y30" s="49">
        <f t="shared" si="4"/>
        <v>0</v>
      </c>
      <c r="Z30" s="49">
        <f t="shared" si="4"/>
        <v>30</v>
      </c>
      <c r="AA30" s="49">
        <f t="shared" si="4"/>
        <v>0</v>
      </c>
      <c r="AB30" s="49">
        <f t="shared" si="4"/>
        <v>0</v>
      </c>
      <c r="AC30" s="52">
        <f t="shared" si="4"/>
        <v>3</v>
      </c>
    </row>
    <row r="31" spans="1:29" s="15" customFormat="1" ht="20.100000000000001" customHeight="1" x14ac:dyDescent="0.2">
      <c r="A31" s="27">
        <v>14</v>
      </c>
      <c r="B31" s="53" t="s">
        <v>41</v>
      </c>
      <c r="C31" s="68" t="s">
        <v>12</v>
      </c>
      <c r="D31" s="55"/>
      <c r="E31" s="55"/>
      <c r="F31" s="55"/>
      <c r="G31" s="61"/>
      <c r="H31" s="56"/>
      <c r="I31" s="55"/>
      <c r="J31" s="55">
        <v>30</v>
      </c>
      <c r="K31" s="55"/>
      <c r="L31" s="55"/>
      <c r="M31" s="64">
        <v>3</v>
      </c>
      <c r="N31" s="57"/>
      <c r="O31" s="57"/>
      <c r="P31" s="57"/>
      <c r="Q31" s="57"/>
      <c r="R31" s="65"/>
      <c r="S31" s="57"/>
      <c r="T31" s="57"/>
      <c r="U31" s="57"/>
      <c r="V31" s="57"/>
      <c r="W31" s="58"/>
      <c r="X31" s="51">
        <f>Y31+Z31+AB31</f>
        <v>30</v>
      </c>
      <c r="Y31" s="49">
        <f t="shared" si="4"/>
        <v>0</v>
      </c>
      <c r="Z31" s="49">
        <f t="shared" si="4"/>
        <v>30</v>
      </c>
      <c r="AA31" s="49">
        <f t="shared" si="4"/>
        <v>0</v>
      </c>
      <c r="AB31" s="49">
        <f t="shared" si="4"/>
        <v>0</v>
      </c>
      <c r="AC31" s="52">
        <f t="shared" si="4"/>
        <v>3</v>
      </c>
    </row>
    <row r="32" spans="1:29" s="15" customFormat="1" ht="20.100000000000001" customHeight="1" x14ac:dyDescent="0.2">
      <c r="A32" s="27">
        <v>15</v>
      </c>
      <c r="B32" s="71" t="s">
        <v>42</v>
      </c>
      <c r="C32" s="68" t="s">
        <v>26</v>
      </c>
      <c r="D32" s="55"/>
      <c r="E32" s="55"/>
      <c r="F32" s="55"/>
      <c r="G32" s="61"/>
      <c r="H32" s="56"/>
      <c r="I32" s="55"/>
      <c r="J32" s="55">
        <v>30</v>
      </c>
      <c r="K32" s="55"/>
      <c r="L32" s="55"/>
      <c r="M32" s="62">
        <v>3</v>
      </c>
      <c r="N32" s="57"/>
      <c r="O32" s="57">
        <v>30</v>
      </c>
      <c r="P32" s="57"/>
      <c r="Q32" s="57"/>
      <c r="R32" s="65">
        <v>2</v>
      </c>
      <c r="S32" s="57"/>
      <c r="T32" s="57">
        <v>30</v>
      </c>
      <c r="U32" s="57"/>
      <c r="V32" s="57"/>
      <c r="W32" s="58">
        <v>2</v>
      </c>
      <c r="X32" s="51">
        <f t="shared" ref="X32:X37" si="5">Y32+Z32+AB32</f>
        <v>90</v>
      </c>
      <c r="Y32" s="49">
        <f t="shared" si="4"/>
        <v>0</v>
      </c>
      <c r="Z32" s="49">
        <f t="shared" si="4"/>
        <v>90</v>
      </c>
      <c r="AA32" s="49">
        <f t="shared" si="4"/>
        <v>0</v>
      </c>
      <c r="AB32" s="49">
        <f t="shared" si="4"/>
        <v>0</v>
      </c>
      <c r="AC32" s="52">
        <f t="shared" si="4"/>
        <v>7</v>
      </c>
    </row>
    <row r="33" spans="1:29" s="15" customFormat="1" ht="20.100000000000001" customHeight="1" x14ac:dyDescent="0.2">
      <c r="A33" s="27">
        <v>16</v>
      </c>
      <c r="B33" s="71" t="s">
        <v>43</v>
      </c>
      <c r="C33" s="68" t="s">
        <v>44</v>
      </c>
      <c r="D33" s="55"/>
      <c r="E33" s="55">
        <v>30</v>
      </c>
      <c r="F33" s="55"/>
      <c r="G33" s="55"/>
      <c r="H33" s="66">
        <v>3</v>
      </c>
      <c r="I33" s="55"/>
      <c r="J33" s="55"/>
      <c r="K33" s="55"/>
      <c r="L33" s="55"/>
      <c r="M33" s="56"/>
      <c r="N33" s="57"/>
      <c r="O33" s="57"/>
      <c r="P33" s="57"/>
      <c r="Q33" s="57"/>
      <c r="R33" s="58"/>
      <c r="S33" s="57"/>
      <c r="T33" s="57"/>
      <c r="U33" s="57"/>
      <c r="V33" s="57"/>
      <c r="W33" s="58"/>
      <c r="X33" s="51">
        <f t="shared" si="5"/>
        <v>30</v>
      </c>
      <c r="Y33" s="49">
        <f t="shared" si="4"/>
        <v>0</v>
      </c>
      <c r="Z33" s="49">
        <f t="shared" si="4"/>
        <v>30</v>
      </c>
      <c r="AA33" s="49">
        <f t="shared" si="4"/>
        <v>0</v>
      </c>
      <c r="AB33" s="49">
        <f t="shared" si="4"/>
        <v>0</v>
      </c>
      <c r="AC33" s="52">
        <f t="shared" si="4"/>
        <v>3</v>
      </c>
    </row>
    <row r="34" spans="1:29" s="15" customFormat="1" ht="20.100000000000001" customHeight="1" x14ac:dyDescent="0.2">
      <c r="A34" s="27">
        <v>17</v>
      </c>
      <c r="B34" s="71" t="s">
        <v>45</v>
      </c>
      <c r="C34" s="69" t="s">
        <v>46</v>
      </c>
      <c r="D34" s="55"/>
      <c r="E34" s="55"/>
      <c r="F34" s="55"/>
      <c r="G34" s="55"/>
      <c r="H34" s="66"/>
      <c r="I34" s="55"/>
      <c r="J34" s="55"/>
      <c r="K34" s="55"/>
      <c r="L34" s="55"/>
      <c r="M34" s="56"/>
      <c r="N34" s="57"/>
      <c r="O34" s="57">
        <v>30</v>
      </c>
      <c r="P34" s="57"/>
      <c r="Q34" s="57"/>
      <c r="R34" s="58">
        <v>2</v>
      </c>
      <c r="S34" s="57"/>
      <c r="T34" s="57"/>
      <c r="U34" s="57"/>
      <c r="V34" s="57"/>
      <c r="W34" s="58"/>
      <c r="X34" s="51">
        <f t="shared" si="5"/>
        <v>30</v>
      </c>
      <c r="Y34" s="49">
        <f t="shared" si="4"/>
        <v>0</v>
      </c>
      <c r="Z34" s="49">
        <f t="shared" si="4"/>
        <v>30</v>
      </c>
      <c r="AA34" s="49">
        <f t="shared" si="4"/>
        <v>0</v>
      </c>
      <c r="AB34" s="49">
        <f t="shared" si="4"/>
        <v>0</v>
      </c>
      <c r="AC34" s="52">
        <f t="shared" si="4"/>
        <v>2</v>
      </c>
    </row>
    <row r="35" spans="1:29" s="15" customFormat="1" ht="20.100000000000001" customHeight="1" x14ac:dyDescent="0.2">
      <c r="A35" s="27">
        <v>18</v>
      </c>
      <c r="B35" s="71" t="s">
        <v>16</v>
      </c>
      <c r="C35" s="54" t="s">
        <v>47</v>
      </c>
      <c r="D35" s="67"/>
      <c r="E35" s="55"/>
      <c r="F35" s="55"/>
      <c r="G35" s="55"/>
      <c r="H35" s="56"/>
      <c r="I35" s="55"/>
      <c r="J35" s="55"/>
      <c r="K35" s="55"/>
      <c r="L35" s="55"/>
      <c r="M35" s="56"/>
      <c r="N35" s="57"/>
      <c r="O35" s="57">
        <v>30</v>
      </c>
      <c r="P35" s="57"/>
      <c r="Q35" s="57"/>
      <c r="R35" s="58">
        <v>2</v>
      </c>
      <c r="S35" s="57"/>
      <c r="T35" s="57">
        <v>30</v>
      </c>
      <c r="U35" s="57"/>
      <c r="V35" s="57"/>
      <c r="W35" s="58">
        <v>2</v>
      </c>
      <c r="X35" s="51">
        <f t="shared" si="5"/>
        <v>60</v>
      </c>
      <c r="Y35" s="49">
        <f t="shared" si="4"/>
        <v>0</v>
      </c>
      <c r="Z35" s="49">
        <f t="shared" si="4"/>
        <v>60</v>
      </c>
      <c r="AA35" s="49">
        <f t="shared" si="4"/>
        <v>0</v>
      </c>
      <c r="AB35" s="49">
        <f t="shared" si="4"/>
        <v>0</v>
      </c>
      <c r="AC35" s="52">
        <f t="shared" si="4"/>
        <v>4</v>
      </c>
    </row>
    <row r="36" spans="1:29" s="15" customFormat="1" ht="20.100000000000001" customHeight="1" x14ac:dyDescent="0.2">
      <c r="A36" s="27">
        <v>19</v>
      </c>
      <c r="B36" s="71" t="s">
        <v>78</v>
      </c>
      <c r="C36" s="70" t="s">
        <v>12</v>
      </c>
      <c r="D36" s="59"/>
      <c r="E36" s="55"/>
      <c r="F36" s="55"/>
      <c r="G36" s="55"/>
      <c r="H36" s="56"/>
      <c r="I36" s="55"/>
      <c r="J36" s="55"/>
      <c r="K36" s="55"/>
      <c r="L36" s="55"/>
      <c r="M36" s="56">
        <v>2</v>
      </c>
      <c r="N36" s="57"/>
      <c r="O36" s="57"/>
      <c r="P36" s="57"/>
      <c r="Q36" s="57"/>
      <c r="R36" s="58"/>
      <c r="S36" s="57"/>
      <c r="T36" s="57"/>
      <c r="U36" s="57"/>
      <c r="V36" s="57"/>
      <c r="W36" s="58"/>
      <c r="X36" s="51">
        <f t="shared" si="5"/>
        <v>0</v>
      </c>
      <c r="Y36" s="49">
        <f t="shared" si="4"/>
        <v>0</v>
      </c>
      <c r="Z36" s="49">
        <f t="shared" si="4"/>
        <v>0</v>
      </c>
      <c r="AA36" s="49">
        <f t="shared" si="4"/>
        <v>0</v>
      </c>
      <c r="AB36" s="49">
        <f t="shared" si="4"/>
        <v>0</v>
      </c>
      <c r="AC36" s="52">
        <f t="shared" si="4"/>
        <v>2</v>
      </c>
    </row>
    <row r="37" spans="1:29" s="15" customFormat="1" ht="20.100000000000001" customHeight="1" x14ac:dyDescent="0.2">
      <c r="A37" s="27">
        <v>20</v>
      </c>
      <c r="B37" s="71" t="s">
        <v>79</v>
      </c>
      <c r="C37" s="68" t="s">
        <v>44</v>
      </c>
      <c r="D37" s="59"/>
      <c r="E37" s="55"/>
      <c r="F37" s="55"/>
      <c r="G37" s="55"/>
      <c r="H37" s="56"/>
      <c r="I37" s="55"/>
      <c r="J37" s="55"/>
      <c r="K37" s="55"/>
      <c r="L37" s="55"/>
      <c r="M37" s="56"/>
      <c r="N37" s="57"/>
      <c r="O37" s="57"/>
      <c r="P37" s="57"/>
      <c r="Q37" s="57"/>
      <c r="R37" s="58">
        <v>7</v>
      </c>
      <c r="S37" s="57"/>
      <c r="T37" s="57"/>
      <c r="U37" s="57"/>
      <c r="V37" s="57"/>
      <c r="W37" s="58">
        <v>4</v>
      </c>
      <c r="X37" s="51">
        <f t="shared" si="5"/>
        <v>0</v>
      </c>
      <c r="Y37" s="49">
        <f t="shared" si="4"/>
        <v>0</v>
      </c>
      <c r="Z37" s="49">
        <f t="shared" si="4"/>
        <v>0</v>
      </c>
      <c r="AA37" s="49">
        <f t="shared" si="4"/>
        <v>0</v>
      </c>
      <c r="AB37" s="49">
        <f t="shared" si="4"/>
        <v>0</v>
      </c>
      <c r="AC37" s="52">
        <f t="shared" si="4"/>
        <v>11</v>
      </c>
    </row>
    <row r="38" spans="1:29" s="16" customFormat="1" ht="20.100000000000001" customHeight="1" x14ac:dyDescent="0.2">
      <c r="A38" s="112" t="s">
        <v>48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34">
        <f t="shared" ref="X38:AC38" si="6">SUM(X39:X40)</f>
        <v>60</v>
      </c>
      <c r="Y38" s="39">
        <f t="shared" si="6"/>
        <v>60</v>
      </c>
      <c r="Z38" s="39">
        <f t="shared" si="6"/>
        <v>0</v>
      </c>
      <c r="AA38" s="39">
        <f t="shared" si="6"/>
        <v>0</v>
      </c>
      <c r="AB38" s="39">
        <f t="shared" si="6"/>
        <v>0</v>
      </c>
      <c r="AC38" s="39">
        <f t="shared" si="6"/>
        <v>4</v>
      </c>
    </row>
    <row r="39" spans="1:29" s="15" customFormat="1" ht="51.75" customHeight="1" x14ac:dyDescent="0.2">
      <c r="A39" s="27">
        <v>21</v>
      </c>
      <c r="B39" s="72" t="s">
        <v>58</v>
      </c>
      <c r="C39" s="68" t="s">
        <v>13</v>
      </c>
      <c r="D39" s="55"/>
      <c r="E39" s="55"/>
      <c r="F39" s="55"/>
      <c r="G39" s="55"/>
      <c r="H39" s="56"/>
      <c r="I39" s="55">
        <v>30</v>
      </c>
      <c r="J39" s="55"/>
      <c r="K39" s="55"/>
      <c r="L39" s="55"/>
      <c r="M39" s="56">
        <v>2</v>
      </c>
      <c r="N39" s="57"/>
      <c r="O39" s="57"/>
      <c r="P39" s="57"/>
      <c r="Q39" s="57"/>
      <c r="R39" s="58"/>
      <c r="S39" s="57"/>
      <c r="T39" s="57"/>
      <c r="U39" s="57"/>
      <c r="V39" s="57"/>
      <c r="W39" s="58"/>
      <c r="X39" s="51">
        <f>Y39+Z39+AB39</f>
        <v>30</v>
      </c>
      <c r="Y39" s="49">
        <f t="shared" ref="Y39:AC39" si="7">D39+I39+N39+S39</f>
        <v>30</v>
      </c>
      <c r="Z39" s="49">
        <f t="shared" si="7"/>
        <v>0</v>
      </c>
      <c r="AA39" s="49">
        <f t="shared" si="7"/>
        <v>0</v>
      </c>
      <c r="AB39" s="49">
        <f t="shared" si="7"/>
        <v>0</v>
      </c>
      <c r="AC39" s="52">
        <f t="shared" si="7"/>
        <v>2</v>
      </c>
    </row>
    <row r="40" spans="1:29" s="15" customFormat="1" ht="20.100000000000001" customHeight="1" x14ac:dyDescent="0.2">
      <c r="A40" s="27">
        <v>22</v>
      </c>
      <c r="B40" s="71" t="s">
        <v>69</v>
      </c>
      <c r="C40" s="68" t="s">
        <v>44</v>
      </c>
      <c r="D40" s="55"/>
      <c r="E40" s="55"/>
      <c r="F40" s="55"/>
      <c r="G40" s="55"/>
      <c r="H40" s="56"/>
      <c r="I40" s="55"/>
      <c r="J40" s="55"/>
      <c r="K40" s="55"/>
      <c r="L40" s="55"/>
      <c r="M40" s="56"/>
      <c r="N40" s="57"/>
      <c r="O40" s="57"/>
      <c r="P40" s="57"/>
      <c r="Q40" s="57"/>
      <c r="R40" s="58"/>
      <c r="S40" s="57">
        <v>30</v>
      </c>
      <c r="T40" s="57"/>
      <c r="U40" s="57"/>
      <c r="V40" s="57"/>
      <c r="W40" s="58">
        <v>2</v>
      </c>
      <c r="X40" s="51">
        <f>Y40+Z40+AB40</f>
        <v>30</v>
      </c>
      <c r="Y40" s="49">
        <f t="shared" ref="Y40" si="8">D40+I40+N40+S40</f>
        <v>30</v>
      </c>
      <c r="Z40" s="49">
        <f t="shared" ref="Z40" si="9">E40+J40+O40+T40</f>
        <v>0</v>
      </c>
      <c r="AA40" s="49">
        <f t="shared" ref="AA40" si="10">F40+K40+P40+U40</f>
        <v>0</v>
      </c>
      <c r="AB40" s="49">
        <f t="shared" ref="AB40" si="11">G40+L40+Q40+V40</f>
        <v>0</v>
      </c>
      <c r="AC40" s="52">
        <f t="shared" ref="AC40" si="12">H40+M40+R40+W40</f>
        <v>2</v>
      </c>
    </row>
    <row r="41" spans="1:29" s="15" customFormat="1" ht="20.100000000000001" customHeight="1" x14ac:dyDescent="0.2">
      <c r="A41" s="86" t="s">
        <v>17</v>
      </c>
      <c r="B41" s="86"/>
      <c r="C41" s="86"/>
      <c r="D41" s="40">
        <f t="shared" ref="D41:W41" si="13">SUM(D17:D25,D27:D37,D39:D40)</f>
        <v>134</v>
      </c>
      <c r="E41" s="40">
        <f t="shared" si="13"/>
        <v>150</v>
      </c>
      <c r="F41" s="40">
        <f t="shared" si="13"/>
        <v>0</v>
      </c>
      <c r="G41" s="40">
        <f t="shared" si="13"/>
        <v>30</v>
      </c>
      <c r="H41" s="87">
        <f t="shared" si="13"/>
        <v>30</v>
      </c>
      <c r="I41" s="40">
        <f t="shared" si="13"/>
        <v>30</v>
      </c>
      <c r="J41" s="40">
        <f t="shared" si="13"/>
        <v>210</v>
      </c>
      <c r="K41" s="40">
        <f t="shared" si="13"/>
        <v>0</v>
      </c>
      <c r="L41" s="40">
        <f t="shared" si="13"/>
        <v>30</v>
      </c>
      <c r="M41" s="87">
        <f t="shared" si="13"/>
        <v>30</v>
      </c>
      <c r="N41" s="41">
        <f t="shared" si="13"/>
        <v>0</v>
      </c>
      <c r="O41" s="41">
        <f t="shared" si="13"/>
        <v>180</v>
      </c>
      <c r="P41" s="41">
        <f t="shared" si="13"/>
        <v>0</v>
      </c>
      <c r="Q41" s="41">
        <f t="shared" si="13"/>
        <v>30</v>
      </c>
      <c r="R41" s="87">
        <f t="shared" si="13"/>
        <v>30</v>
      </c>
      <c r="S41" s="41">
        <f t="shared" si="13"/>
        <v>30</v>
      </c>
      <c r="T41" s="41">
        <f t="shared" si="13"/>
        <v>150</v>
      </c>
      <c r="U41" s="41">
        <f t="shared" si="13"/>
        <v>0</v>
      </c>
      <c r="V41" s="41">
        <f t="shared" si="13"/>
        <v>30</v>
      </c>
      <c r="W41" s="87">
        <f t="shared" si="13"/>
        <v>30</v>
      </c>
      <c r="X41" s="30">
        <f>X38+X26+X16</f>
        <v>1004</v>
      </c>
      <c r="Y41" s="30">
        <f>Y38+Y26+Y16</f>
        <v>194</v>
      </c>
      <c r="Z41" s="30">
        <f t="shared" ref="Z41:AB41" si="14">Z38+Z26+Z16</f>
        <v>690</v>
      </c>
      <c r="AA41" s="30">
        <f t="shared" si="14"/>
        <v>0</v>
      </c>
      <c r="AB41" s="30">
        <f t="shared" si="14"/>
        <v>120</v>
      </c>
      <c r="AC41" s="82">
        <f>AC16+AC26+AC38</f>
        <v>120</v>
      </c>
    </row>
    <row r="42" spans="1:29" s="15" customFormat="1" ht="20.100000000000001" customHeight="1" x14ac:dyDescent="0.2">
      <c r="A42" s="86"/>
      <c r="B42" s="86"/>
      <c r="C42" s="86"/>
      <c r="D42" s="83">
        <f>D41+E41+G41</f>
        <v>314</v>
      </c>
      <c r="E42" s="83"/>
      <c r="F42" s="83"/>
      <c r="G42" s="83"/>
      <c r="H42" s="87"/>
      <c r="I42" s="83">
        <f>I41+J41+L41</f>
        <v>270</v>
      </c>
      <c r="J42" s="83"/>
      <c r="K42" s="83"/>
      <c r="L42" s="83"/>
      <c r="M42" s="87"/>
      <c r="N42" s="84">
        <f>N41+O41+Q41</f>
        <v>210</v>
      </c>
      <c r="O42" s="84"/>
      <c r="P42" s="84"/>
      <c r="Q42" s="84"/>
      <c r="R42" s="87"/>
      <c r="S42" s="84">
        <f>S41+T41+V41</f>
        <v>210</v>
      </c>
      <c r="T42" s="84"/>
      <c r="U42" s="84"/>
      <c r="V42" s="84"/>
      <c r="W42" s="87"/>
      <c r="X42" s="102">
        <f>N43+D43</f>
        <v>1004</v>
      </c>
      <c r="Y42" s="103"/>
      <c r="Z42" s="103"/>
      <c r="AA42" s="103"/>
      <c r="AB42" s="104"/>
      <c r="AC42" s="82"/>
    </row>
    <row r="43" spans="1:29" s="15" customFormat="1" ht="20.100000000000001" customHeight="1" x14ac:dyDescent="0.2">
      <c r="A43" s="86"/>
      <c r="B43" s="86"/>
      <c r="C43" s="86"/>
      <c r="D43" s="85">
        <f>D42+I42</f>
        <v>584</v>
      </c>
      <c r="E43" s="85"/>
      <c r="F43" s="85"/>
      <c r="G43" s="85"/>
      <c r="H43" s="85"/>
      <c r="I43" s="85"/>
      <c r="J43" s="85"/>
      <c r="K43" s="85"/>
      <c r="L43" s="85"/>
      <c r="M43" s="29">
        <f>H41+M41</f>
        <v>60</v>
      </c>
      <c r="N43" s="85">
        <f>N42+S42</f>
        <v>420</v>
      </c>
      <c r="O43" s="85"/>
      <c r="P43" s="85"/>
      <c r="Q43" s="85"/>
      <c r="R43" s="85"/>
      <c r="S43" s="85"/>
      <c r="T43" s="85"/>
      <c r="U43" s="85"/>
      <c r="V43" s="85"/>
      <c r="W43" s="29">
        <f>R41+W41</f>
        <v>60</v>
      </c>
      <c r="X43" s="105"/>
      <c r="Y43" s="106"/>
      <c r="Z43" s="106"/>
      <c r="AA43" s="106"/>
      <c r="AB43" s="107"/>
      <c r="AC43" s="82"/>
    </row>
    <row r="44" spans="1:29" s="15" customFormat="1" x14ac:dyDescent="0.2">
      <c r="A44" s="17"/>
      <c r="B44" s="18"/>
      <c r="C44" s="19"/>
      <c r="D44" s="20"/>
      <c r="E44" s="20"/>
      <c r="F44" s="20"/>
      <c r="G44" s="21"/>
      <c r="H44" s="20"/>
      <c r="I44" s="20"/>
      <c r="J44" s="20"/>
      <c r="K44" s="20"/>
      <c r="L44" s="21"/>
      <c r="M44" s="22"/>
      <c r="N44" s="22"/>
      <c r="O44" s="23"/>
      <c r="P44" s="23"/>
      <c r="Q44" s="24"/>
      <c r="R44" s="25"/>
      <c r="S44" s="25"/>
      <c r="T44" s="25"/>
      <c r="U44" s="25"/>
      <c r="V44" s="26"/>
      <c r="W44" s="23"/>
      <c r="X44" s="35"/>
      <c r="Y44" s="35"/>
      <c r="Z44" s="35"/>
      <c r="AA44" s="36"/>
      <c r="AB44" s="36"/>
      <c r="AC44" s="32"/>
    </row>
    <row r="45" spans="1:29" ht="12.75" customHeight="1" x14ac:dyDescent="0.2"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6"/>
      <c r="P45" s="6"/>
      <c r="Q45" s="6"/>
      <c r="R45" s="6"/>
      <c r="S45" s="6"/>
      <c r="T45" s="6"/>
      <c r="U45" s="6"/>
      <c r="V45" s="6"/>
      <c r="W45" s="6"/>
      <c r="AA45" s="37"/>
      <c r="AB45" s="37"/>
    </row>
  </sheetData>
  <mergeCells count="45">
    <mergeCell ref="C18:C20"/>
    <mergeCell ref="Y13:AB14"/>
    <mergeCell ref="X42:AB43"/>
    <mergeCell ref="A12:AC12"/>
    <mergeCell ref="N13:W13"/>
    <mergeCell ref="X13:X15"/>
    <mergeCell ref="AC13:AC15"/>
    <mergeCell ref="A26:W26"/>
    <mergeCell ref="A38:W38"/>
    <mergeCell ref="A16:W16"/>
    <mergeCell ref="W14:W15"/>
    <mergeCell ref="S14:V14"/>
    <mergeCell ref="R14:R15"/>
    <mergeCell ref="N14:Q14"/>
    <mergeCell ref="M14:M15"/>
    <mergeCell ref="I14:L14"/>
    <mergeCell ref="H14:H15"/>
    <mergeCell ref="D14:G14"/>
    <mergeCell ref="A13:A15"/>
    <mergeCell ref="B13:B15"/>
    <mergeCell ref="C13:C15"/>
    <mergeCell ref="D13:M13"/>
    <mergeCell ref="B45:N45"/>
    <mergeCell ref="AC41:AC43"/>
    <mergeCell ref="D42:G42"/>
    <mergeCell ref="I42:L42"/>
    <mergeCell ref="N42:Q42"/>
    <mergeCell ref="S42:V42"/>
    <mergeCell ref="N43:V43"/>
    <mergeCell ref="A41:C43"/>
    <mergeCell ref="H41:H42"/>
    <mergeCell ref="M41:M42"/>
    <mergeCell ref="R41:R42"/>
    <mergeCell ref="W41:W42"/>
    <mergeCell ref="D43:L43"/>
    <mergeCell ref="A6:AC6"/>
    <mergeCell ref="A7:AC7"/>
    <mergeCell ref="A8:AC8"/>
    <mergeCell ref="A11:AA11"/>
    <mergeCell ref="A1:AC1"/>
    <mergeCell ref="A2:AC2"/>
    <mergeCell ref="A3:AC3"/>
    <mergeCell ref="A4:AC4"/>
    <mergeCell ref="A5:AC5"/>
    <mergeCell ref="A9:AC9"/>
  </mergeCells>
  <printOptions horizontalCentered="1"/>
  <pageMargins left="0.59055118110236227" right="0.59055118110236227" top="0.39370078740157483" bottom="0.39370078740157483" header="0.23622047244094491" footer="0.31496062992125984"/>
  <pageSetup paperSize="9" scale="7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5"/>
  <sheetViews>
    <sheetView zoomScalePageLayoutView="125" workbookViewId="0">
      <selection activeCell="B24" activeCellId="4" sqref="B20 H20 H28 B28 B24"/>
    </sheetView>
  </sheetViews>
  <sheetFormatPr defaultColWidth="8.85546875" defaultRowHeight="12.75" x14ac:dyDescent="0.2"/>
  <cols>
    <col min="1" max="1" width="3" style="2" customWidth="1"/>
    <col min="2" max="2" width="25.42578125" style="2" customWidth="1"/>
    <col min="3" max="3" width="6.42578125" style="3" customWidth="1"/>
    <col min="4" max="7" width="3.28515625" style="4" customWidth="1"/>
    <col min="8" max="8" width="3.28515625" style="5" customWidth="1"/>
    <col min="9" max="12" width="3.28515625" style="4" customWidth="1"/>
    <col min="13" max="13" width="3.28515625" style="5" customWidth="1"/>
    <col min="14" max="17" width="3.28515625" style="4" customWidth="1"/>
    <col min="18" max="18" width="3.28515625" style="5" customWidth="1"/>
    <col min="19" max="22" width="3.28515625" style="4" customWidth="1"/>
    <col min="23" max="23" width="3.28515625" style="5" customWidth="1"/>
    <col min="24" max="24" width="5.140625" style="8" customWidth="1"/>
    <col min="25" max="28" width="3.7109375" style="8" customWidth="1"/>
    <col min="29" max="29" width="3.7109375" style="7" customWidth="1"/>
    <col min="30" max="35" width="2.28515625" customWidth="1"/>
    <col min="36" max="40" width="2.42578125" customWidth="1"/>
    <col min="41" max="41" width="5.28515625" customWidth="1"/>
    <col min="42" max="42" width="3.7109375" customWidth="1"/>
    <col min="43" max="43" width="4.140625" customWidth="1"/>
    <col min="44" max="44" width="3.7109375" customWidth="1"/>
    <col min="45" max="45" width="4.42578125" customWidth="1"/>
  </cols>
  <sheetData>
    <row r="1" spans="1:35" x14ac:dyDescent="0.2">
      <c r="A1" s="78" t="s">
        <v>73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45"/>
      <c r="AE1" s="45"/>
      <c r="AF1" s="45"/>
      <c r="AG1" s="45"/>
      <c r="AH1" s="45"/>
      <c r="AI1" s="45"/>
    </row>
    <row r="2" spans="1:35" x14ac:dyDescent="0.2">
      <c r="A2" s="78" t="s">
        <v>56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45"/>
      <c r="AE2" s="45"/>
      <c r="AF2" s="45"/>
      <c r="AG2" s="45"/>
      <c r="AH2" s="45"/>
      <c r="AI2" s="45"/>
    </row>
    <row r="3" spans="1:35" x14ac:dyDescent="0.2">
      <c r="A3" s="78" t="s">
        <v>70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45"/>
      <c r="AE3" s="45"/>
      <c r="AF3" s="45"/>
      <c r="AG3" s="45"/>
      <c r="AH3" s="45"/>
      <c r="AI3" s="45"/>
    </row>
    <row r="4" spans="1:35" x14ac:dyDescent="0.2">
      <c r="A4" s="78" t="s">
        <v>71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45"/>
      <c r="AE4" s="45"/>
      <c r="AF4" s="45"/>
      <c r="AG4" s="45"/>
      <c r="AH4" s="45"/>
      <c r="AI4" s="45"/>
    </row>
    <row r="5" spans="1:35" ht="12.75" customHeight="1" x14ac:dyDescent="0.2">
      <c r="A5" s="79" t="s">
        <v>72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46"/>
      <c r="AE5" s="46"/>
      <c r="AF5" s="46"/>
      <c r="AG5" s="46"/>
      <c r="AH5" s="46"/>
      <c r="AI5" s="46"/>
    </row>
    <row r="6" spans="1:35" ht="12.75" customHeight="1" x14ac:dyDescent="0.2">
      <c r="A6" s="74" t="s">
        <v>22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42"/>
      <c r="AE6" s="42"/>
      <c r="AF6" s="42"/>
      <c r="AG6" s="42"/>
      <c r="AH6" s="42"/>
      <c r="AI6" s="42"/>
    </row>
    <row r="7" spans="1:35" x14ac:dyDescent="0.2">
      <c r="A7" s="75" t="s">
        <v>21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43"/>
      <c r="AE7" s="43"/>
      <c r="AF7" s="43"/>
      <c r="AG7" s="43"/>
      <c r="AH7" s="43"/>
      <c r="AI7" s="43"/>
    </row>
    <row r="8" spans="1:35" ht="15" customHeight="1" x14ac:dyDescent="0.2">
      <c r="A8" s="76" t="s">
        <v>63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13"/>
      <c r="AE8" s="13"/>
      <c r="AF8" s="13"/>
      <c r="AG8" s="13"/>
      <c r="AH8" s="13"/>
      <c r="AI8" s="13"/>
    </row>
    <row r="9" spans="1:35" ht="15" customHeight="1" x14ac:dyDescent="0.2">
      <c r="A9" s="76" t="s">
        <v>66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13"/>
      <c r="AE9" s="13"/>
      <c r="AF9" s="13"/>
      <c r="AG9" s="13"/>
      <c r="AH9" s="13"/>
      <c r="AI9" s="13"/>
    </row>
    <row r="10" spans="1:35" ht="8.25" customHeight="1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</row>
    <row r="11" spans="1:35" x14ac:dyDescent="0.2">
      <c r="A11" s="77" t="s">
        <v>68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44"/>
      <c r="AC11" s="44"/>
      <c r="AD11" s="44"/>
      <c r="AE11" s="44"/>
      <c r="AF11" s="44"/>
      <c r="AG11" s="44"/>
      <c r="AH11" s="44"/>
      <c r="AI11" s="44"/>
    </row>
    <row r="12" spans="1:35" s="1" customFormat="1" x14ac:dyDescent="0.2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</row>
    <row r="13" spans="1:35" s="15" customFormat="1" ht="12.75" customHeight="1" x14ac:dyDescent="0.2">
      <c r="A13" s="90" t="s">
        <v>0</v>
      </c>
      <c r="B13" s="86" t="s">
        <v>1</v>
      </c>
      <c r="C13" s="91" t="s">
        <v>2</v>
      </c>
      <c r="D13" s="92" t="s">
        <v>3</v>
      </c>
      <c r="E13" s="92"/>
      <c r="F13" s="92"/>
      <c r="G13" s="92"/>
      <c r="H13" s="92"/>
      <c r="I13" s="92"/>
      <c r="J13" s="92"/>
      <c r="K13" s="92"/>
      <c r="L13" s="92"/>
      <c r="M13" s="92"/>
      <c r="N13" s="92" t="s">
        <v>4</v>
      </c>
      <c r="O13" s="92"/>
      <c r="P13" s="92"/>
      <c r="Q13" s="92"/>
      <c r="R13" s="92"/>
      <c r="S13" s="92"/>
      <c r="T13" s="92"/>
      <c r="U13" s="92"/>
      <c r="V13" s="92"/>
      <c r="W13" s="92"/>
      <c r="X13" s="109" t="s">
        <v>5</v>
      </c>
      <c r="Y13" s="96" t="s">
        <v>6</v>
      </c>
      <c r="Z13" s="97"/>
      <c r="AA13" s="97"/>
      <c r="AB13" s="98"/>
      <c r="AC13" s="110" t="s">
        <v>7</v>
      </c>
    </row>
    <row r="14" spans="1:35" s="15" customFormat="1" ht="12.75" customHeight="1" x14ac:dyDescent="0.2">
      <c r="A14" s="90"/>
      <c r="B14" s="86"/>
      <c r="C14" s="91"/>
      <c r="D14" s="89" t="s">
        <v>30</v>
      </c>
      <c r="E14" s="89"/>
      <c r="F14" s="89"/>
      <c r="G14" s="89"/>
      <c r="H14" s="88" t="s">
        <v>7</v>
      </c>
      <c r="I14" s="89" t="s">
        <v>31</v>
      </c>
      <c r="J14" s="89"/>
      <c r="K14" s="89"/>
      <c r="L14" s="89"/>
      <c r="M14" s="88" t="s">
        <v>7</v>
      </c>
      <c r="N14" s="114" t="s">
        <v>32</v>
      </c>
      <c r="O14" s="114"/>
      <c r="P14" s="114"/>
      <c r="Q14" s="114"/>
      <c r="R14" s="88" t="s">
        <v>7</v>
      </c>
      <c r="S14" s="114" t="s">
        <v>33</v>
      </c>
      <c r="T14" s="114"/>
      <c r="U14" s="114"/>
      <c r="V14" s="114"/>
      <c r="W14" s="88" t="s">
        <v>7</v>
      </c>
      <c r="X14" s="109"/>
      <c r="Y14" s="99"/>
      <c r="Z14" s="100"/>
      <c r="AA14" s="100"/>
      <c r="AB14" s="101"/>
      <c r="AC14" s="110"/>
    </row>
    <row r="15" spans="1:35" s="15" customFormat="1" ht="18.95" customHeight="1" x14ac:dyDescent="0.2">
      <c r="A15" s="90"/>
      <c r="B15" s="86"/>
      <c r="C15" s="91"/>
      <c r="D15" s="47" t="s">
        <v>34</v>
      </c>
      <c r="E15" s="47" t="s">
        <v>35</v>
      </c>
      <c r="F15" s="47" t="s">
        <v>36</v>
      </c>
      <c r="G15" s="47" t="s">
        <v>37</v>
      </c>
      <c r="H15" s="88"/>
      <c r="I15" s="47" t="s">
        <v>34</v>
      </c>
      <c r="J15" s="47" t="s">
        <v>35</v>
      </c>
      <c r="K15" s="47" t="s">
        <v>36</v>
      </c>
      <c r="L15" s="47" t="s">
        <v>37</v>
      </c>
      <c r="M15" s="88"/>
      <c r="N15" s="48" t="s">
        <v>34</v>
      </c>
      <c r="O15" s="48" t="s">
        <v>35</v>
      </c>
      <c r="P15" s="48" t="s">
        <v>36</v>
      </c>
      <c r="Q15" s="48" t="s">
        <v>37</v>
      </c>
      <c r="R15" s="88"/>
      <c r="S15" s="48" t="s">
        <v>34</v>
      </c>
      <c r="T15" s="48" t="s">
        <v>35</v>
      </c>
      <c r="U15" s="48" t="s">
        <v>36</v>
      </c>
      <c r="V15" s="48" t="s">
        <v>37</v>
      </c>
      <c r="W15" s="88"/>
      <c r="X15" s="109"/>
      <c r="Y15" s="38" t="s">
        <v>8</v>
      </c>
      <c r="Z15" s="38" t="s">
        <v>9</v>
      </c>
      <c r="AA15" s="38" t="s">
        <v>10</v>
      </c>
      <c r="AB15" s="38" t="s">
        <v>37</v>
      </c>
      <c r="AC15" s="110"/>
    </row>
    <row r="16" spans="1:35" s="15" customFormat="1" ht="20.100000000000001" customHeight="1" x14ac:dyDescent="0.2">
      <c r="A16" s="113" t="s">
        <v>29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39">
        <f>SUM(X17:X25)</f>
        <v>554</v>
      </c>
      <c r="Y16" s="39">
        <f>SUM(Y17:Y25)</f>
        <v>44</v>
      </c>
      <c r="Z16" s="39">
        <f t="shared" ref="Z16:AC16" si="0">SUM(Z17:Z25)</f>
        <v>390</v>
      </c>
      <c r="AA16" s="39">
        <f t="shared" si="0"/>
        <v>0</v>
      </c>
      <c r="AB16" s="39">
        <f t="shared" si="0"/>
        <v>120</v>
      </c>
      <c r="AC16" s="39">
        <f t="shared" si="0"/>
        <v>72</v>
      </c>
    </row>
    <row r="17" spans="1:29" s="15" customFormat="1" ht="20.100000000000001" customHeight="1" x14ac:dyDescent="0.2">
      <c r="A17" s="28">
        <v>1</v>
      </c>
      <c r="B17" s="71" t="s">
        <v>23</v>
      </c>
      <c r="C17" s="68" t="s">
        <v>24</v>
      </c>
      <c r="D17" s="55"/>
      <c r="E17" s="55"/>
      <c r="F17" s="55"/>
      <c r="G17" s="55">
        <v>30</v>
      </c>
      <c r="H17" s="56">
        <v>6</v>
      </c>
      <c r="I17" s="55"/>
      <c r="J17" s="55"/>
      <c r="K17" s="55"/>
      <c r="L17" s="55">
        <v>30</v>
      </c>
      <c r="M17" s="56">
        <v>5</v>
      </c>
      <c r="N17" s="57"/>
      <c r="O17" s="57"/>
      <c r="P17" s="57"/>
      <c r="Q17" s="57">
        <v>30</v>
      </c>
      <c r="R17" s="58">
        <v>5</v>
      </c>
      <c r="S17" s="57"/>
      <c r="T17" s="57"/>
      <c r="U17" s="57"/>
      <c r="V17" s="57">
        <v>30</v>
      </c>
      <c r="W17" s="58">
        <v>4</v>
      </c>
      <c r="X17" s="51">
        <f>SUM(D17+E17+F17+G17+J17+K17+L17+N17+O17+P17+Q17+S17+I17+T17+U17+V17)</f>
        <v>120</v>
      </c>
      <c r="Y17" s="49">
        <f>SUM(D17+I17+N17+S17)</f>
        <v>0</v>
      </c>
      <c r="Z17" s="49">
        <f>SUM(E17+J17+O17+T17)</f>
        <v>0</v>
      </c>
      <c r="AA17" s="49">
        <f t="shared" ref="AA17:AC23" si="1">SUM(F17+K17+P17+U17)</f>
        <v>0</v>
      </c>
      <c r="AB17" s="49">
        <f t="shared" si="1"/>
        <v>120</v>
      </c>
      <c r="AC17" s="50">
        <f t="shared" si="1"/>
        <v>20</v>
      </c>
    </row>
    <row r="18" spans="1:29" s="15" customFormat="1" ht="32.25" customHeight="1" x14ac:dyDescent="0.2">
      <c r="A18" s="28">
        <v>2</v>
      </c>
      <c r="B18" s="73" t="s">
        <v>74</v>
      </c>
      <c r="C18" s="93" t="s">
        <v>25</v>
      </c>
      <c r="D18" s="55"/>
      <c r="E18" s="55">
        <v>30</v>
      </c>
      <c r="F18" s="55"/>
      <c r="G18" s="55"/>
      <c r="H18" s="56">
        <v>3</v>
      </c>
      <c r="I18" s="55"/>
      <c r="J18" s="55">
        <v>30</v>
      </c>
      <c r="K18" s="55"/>
      <c r="L18" s="55"/>
      <c r="M18" s="56">
        <v>3</v>
      </c>
      <c r="N18" s="57"/>
      <c r="O18" s="57">
        <v>30</v>
      </c>
      <c r="P18" s="57"/>
      <c r="Q18" s="57"/>
      <c r="R18" s="58">
        <v>4</v>
      </c>
      <c r="S18" s="57"/>
      <c r="T18" s="57">
        <v>30</v>
      </c>
      <c r="U18" s="57"/>
      <c r="V18" s="57"/>
      <c r="W18" s="58">
        <v>2</v>
      </c>
      <c r="X18" s="51">
        <f>SUM(D18+E18+F18+G18+I18+J18+K18+L18+N18+O18+P18+Q18+S18+T18+U18+V18)</f>
        <v>120</v>
      </c>
      <c r="Y18" s="49">
        <f t="shared" ref="Y18:AC25" si="2">SUM(D18+I18+N18+S18)</f>
        <v>0</v>
      </c>
      <c r="Z18" s="49">
        <f t="shared" si="2"/>
        <v>120</v>
      </c>
      <c r="AA18" s="49">
        <f t="shared" si="1"/>
        <v>0</v>
      </c>
      <c r="AB18" s="49">
        <f t="shared" si="1"/>
        <v>0</v>
      </c>
      <c r="AC18" s="50">
        <f t="shared" si="1"/>
        <v>12</v>
      </c>
    </row>
    <row r="19" spans="1:29" s="15" customFormat="1" ht="31.5" customHeight="1" x14ac:dyDescent="0.2">
      <c r="A19" s="27">
        <v>3</v>
      </c>
      <c r="B19" s="73" t="s">
        <v>75</v>
      </c>
      <c r="C19" s="94"/>
      <c r="D19" s="55"/>
      <c r="E19" s="55">
        <v>30</v>
      </c>
      <c r="F19" s="55"/>
      <c r="G19" s="55"/>
      <c r="H19" s="56">
        <v>3</v>
      </c>
      <c r="I19" s="55"/>
      <c r="J19" s="55">
        <v>30</v>
      </c>
      <c r="K19" s="55"/>
      <c r="L19" s="55"/>
      <c r="M19" s="56">
        <v>3</v>
      </c>
      <c r="N19" s="57"/>
      <c r="O19" s="57">
        <v>30</v>
      </c>
      <c r="P19" s="57"/>
      <c r="Q19" s="57"/>
      <c r="R19" s="58">
        <v>4</v>
      </c>
      <c r="S19" s="57"/>
      <c r="T19" s="57">
        <v>30</v>
      </c>
      <c r="U19" s="57"/>
      <c r="V19" s="57"/>
      <c r="W19" s="58">
        <v>2</v>
      </c>
      <c r="X19" s="51">
        <f>SUM(D19+E19+F19+G19+J19+K19+L19+N19+O19+P19+Q19+S19+I19+T19+U19+V19)</f>
        <v>120</v>
      </c>
      <c r="Y19" s="49">
        <f t="shared" si="2"/>
        <v>0</v>
      </c>
      <c r="Z19" s="49">
        <f t="shared" si="2"/>
        <v>120</v>
      </c>
      <c r="AA19" s="49">
        <f t="shared" si="1"/>
        <v>0</v>
      </c>
      <c r="AB19" s="49">
        <f t="shared" si="1"/>
        <v>0</v>
      </c>
      <c r="AC19" s="50">
        <f t="shared" si="1"/>
        <v>12</v>
      </c>
    </row>
    <row r="20" spans="1:29" s="15" customFormat="1" ht="30.75" customHeight="1" x14ac:dyDescent="0.2">
      <c r="A20" s="27">
        <v>4</v>
      </c>
      <c r="B20" s="116" t="s">
        <v>76</v>
      </c>
      <c r="C20" s="95"/>
      <c r="D20" s="55"/>
      <c r="E20" s="55">
        <v>30</v>
      </c>
      <c r="F20" s="55"/>
      <c r="G20" s="55"/>
      <c r="H20" s="117">
        <v>4</v>
      </c>
      <c r="I20" s="55"/>
      <c r="J20" s="55">
        <v>30</v>
      </c>
      <c r="K20" s="55"/>
      <c r="L20" s="55"/>
      <c r="M20" s="56">
        <v>3</v>
      </c>
      <c r="N20" s="57"/>
      <c r="O20" s="57">
        <v>30</v>
      </c>
      <c r="P20" s="57"/>
      <c r="Q20" s="57"/>
      <c r="R20" s="58">
        <v>4</v>
      </c>
      <c r="S20" s="57"/>
      <c r="T20" s="57">
        <v>30</v>
      </c>
      <c r="U20" s="57"/>
      <c r="V20" s="57"/>
      <c r="W20" s="58">
        <v>2</v>
      </c>
      <c r="X20" s="51">
        <f>SUM(D20+E20+F20+G20+I20+J20+K20+L20+N20+O20+P20+Q20+S20+T20+U20+V20)</f>
        <v>120</v>
      </c>
      <c r="Y20" s="49">
        <f t="shared" si="2"/>
        <v>0</v>
      </c>
      <c r="Z20" s="49">
        <f t="shared" si="2"/>
        <v>120</v>
      </c>
      <c r="AA20" s="49">
        <f t="shared" si="1"/>
        <v>0</v>
      </c>
      <c r="AB20" s="49">
        <f t="shared" si="1"/>
        <v>0</v>
      </c>
      <c r="AC20" s="50">
        <f t="shared" si="1"/>
        <v>13</v>
      </c>
    </row>
    <row r="21" spans="1:29" s="15" customFormat="1" ht="20.100000000000001" customHeight="1" x14ac:dyDescent="0.2">
      <c r="A21" s="27">
        <v>5</v>
      </c>
      <c r="B21" s="71" t="s">
        <v>11</v>
      </c>
      <c r="C21" s="68" t="s">
        <v>12</v>
      </c>
      <c r="D21" s="55">
        <v>10</v>
      </c>
      <c r="E21" s="55"/>
      <c r="F21" s="55"/>
      <c r="G21" s="55"/>
      <c r="H21" s="56">
        <v>1</v>
      </c>
      <c r="I21" s="55"/>
      <c r="J21" s="55"/>
      <c r="K21" s="55"/>
      <c r="L21" s="55"/>
      <c r="M21" s="56"/>
      <c r="N21" s="57"/>
      <c r="O21" s="57"/>
      <c r="P21" s="57"/>
      <c r="Q21" s="57"/>
      <c r="R21" s="58"/>
      <c r="S21" s="57"/>
      <c r="T21" s="57"/>
      <c r="U21" s="57"/>
      <c r="V21" s="57"/>
      <c r="W21" s="58"/>
      <c r="X21" s="51">
        <f>SUM(D21+E21+F21+G21+J21+K21+L21+N21+O21+P21+Q21+S21+I21+T21+U21+V21)</f>
        <v>10</v>
      </c>
      <c r="Y21" s="49">
        <f t="shared" si="2"/>
        <v>10</v>
      </c>
      <c r="Z21" s="49">
        <f t="shared" si="2"/>
        <v>0</v>
      </c>
      <c r="AA21" s="49">
        <f t="shared" si="1"/>
        <v>0</v>
      </c>
      <c r="AB21" s="49">
        <f t="shared" si="1"/>
        <v>0</v>
      </c>
      <c r="AC21" s="50">
        <f t="shared" si="1"/>
        <v>1</v>
      </c>
    </row>
    <row r="22" spans="1:29" s="15" customFormat="1" ht="20.100000000000001" customHeight="1" x14ac:dyDescent="0.2">
      <c r="A22" s="27">
        <v>6</v>
      </c>
      <c r="B22" s="71" t="s">
        <v>14</v>
      </c>
      <c r="C22" s="68" t="s">
        <v>12</v>
      </c>
      <c r="D22" s="55">
        <v>30</v>
      </c>
      <c r="E22" s="55"/>
      <c r="F22" s="55"/>
      <c r="G22" s="55"/>
      <c r="H22" s="56">
        <v>2</v>
      </c>
      <c r="I22" s="55"/>
      <c r="J22" s="55"/>
      <c r="K22" s="55"/>
      <c r="L22" s="55"/>
      <c r="M22" s="56"/>
      <c r="N22" s="57"/>
      <c r="O22" s="57"/>
      <c r="P22" s="57"/>
      <c r="Q22" s="57"/>
      <c r="R22" s="58"/>
      <c r="S22" s="57"/>
      <c r="T22" s="57"/>
      <c r="U22" s="57"/>
      <c r="V22" s="57"/>
      <c r="W22" s="58"/>
      <c r="X22" s="51">
        <f>SUM(D22+E22+F22+G22+I22+J22+K22+L22+N22+O22+P22+Q22+S22+T22+U22+V22)</f>
        <v>30</v>
      </c>
      <c r="Y22" s="49">
        <f t="shared" si="2"/>
        <v>30</v>
      </c>
      <c r="Z22" s="49">
        <f t="shared" si="2"/>
        <v>0</v>
      </c>
      <c r="AA22" s="49">
        <f t="shared" si="1"/>
        <v>0</v>
      </c>
      <c r="AB22" s="49">
        <f t="shared" si="1"/>
        <v>0</v>
      </c>
      <c r="AC22" s="50">
        <f t="shared" si="1"/>
        <v>2</v>
      </c>
    </row>
    <row r="23" spans="1:29" s="15" customFormat="1" ht="20.100000000000001" customHeight="1" x14ac:dyDescent="0.2">
      <c r="A23" s="27">
        <v>7</v>
      </c>
      <c r="B23" s="71" t="s">
        <v>57</v>
      </c>
      <c r="C23" s="68" t="s">
        <v>13</v>
      </c>
      <c r="D23" s="55"/>
      <c r="E23" s="55">
        <v>30</v>
      </c>
      <c r="F23" s="55"/>
      <c r="G23" s="55"/>
      <c r="H23" s="56">
        <v>2</v>
      </c>
      <c r="I23" s="55"/>
      <c r="J23" s="55"/>
      <c r="K23" s="55"/>
      <c r="L23" s="55"/>
      <c r="M23" s="56"/>
      <c r="N23" s="57"/>
      <c r="O23" s="57"/>
      <c r="P23" s="57"/>
      <c r="Q23" s="57"/>
      <c r="R23" s="58"/>
      <c r="S23" s="57"/>
      <c r="T23" s="57"/>
      <c r="U23" s="57"/>
      <c r="V23" s="57"/>
      <c r="W23" s="58"/>
      <c r="X23" s="51">
        <f>SUM(D23+E23+F23+G23+I23+J23+K23+L23+N23+O23+P23+Q23+S23+T23+U23+V23)</f>
        <v>30</v>
      </c>
      <c r="Y23" s="49">
        <f t="shared" si="2"/>
        <v>0</v>
      </c>
      <c r="Z23" s="49">
        <f t="shared" si="2"/>
        <v>30</v>
      </c>
      <c r="AA23" s="49">
        <f t="shared" si="1"/>
        <v>0</v>
      </c>
      <c r="AB23" s="49">
        <f t="shared" si="1"/>
        <v>0</v>
      </c>
      <c r="AC23" s="50">
        <f t="shared" si="1"/>
        <v>2</v>
      </c>
    </row>
    <row r="24" spans="1:29" s="15" customFormat="1" ht="20.100000000000001" customHeight="1" x14ac:dyDescent="0.2">
      <c r="A24" s="27">
        <v>8</v>
      </c>
      <c r="B24" s="116" t="s">
        <v>77</v>
      </c>
      <c r="C24" s="68" t="s">
        <v>26</v>
      </c>
      <c r="D24" s="55"/>
      <c r="E24" s="55"/>
      <c r="F24" s="55"/>
      <c r="G24" s="55"/>
      <c r="H24" s="56"/>
      <c r="I24" s="55"/>
      <c r="J24" s="55"/>
      <c r="K24" s="55"/>
      <c r="L24" s="55"/>
      <c r="M24" s="56"/>
      <c r="N24" s="57"/>
      <c r="O24" s="57"/>
      <c r="P24" s="57"/>
      <c r="Q24" s="57"/>
      <c r="R24" s="58"/>
      <c r="S24" s="57"/>
      <c r="T24" s="57"/>
      <c r="U24" s="57"/>
      <c r="V24" s="57"/>
      <c r="W24" s="58">
        <v>10</v>
      </c>
      <c r="X24" s="51">
        <f>SUM(D24+E24+F24+G24+I24+J24+K24+L24+N24+O24+P24+Q24+S24+T24+U24+V24)</f>
        <v>0</v>
      </c>
      <c r="Y24" s="49">
        <f t="shared" si="2"/>
        <v>0</v>
      </c>
      <c r="Z24" s="49">
        <f t="shared" si="2"/>
        <v>0</v>
      </c>
      <c r="AA24" s="49">
        <f t="shared" si="2"/>
        <v>0</v>
      </c>
      <c r="AB24" s="49">
        <f t="shared" si="2"/>
        <v>0</v>
      </c>
      <c r="AC24" s="50">
        <f t="shared" si="2"/>
        <v>10</v>
      </c>
    </row>
    <row r="25" spans="1:29" s="15" customFormat="1" ht="20.100000000000001" customHeight="1" x14ac:dyDescent="0.2">
      <c r="A25" s="27">
        <v>9</v>
      </c>
      <c r="B25" s="71" t="s">
        <v>27</v>
      </c>
      <c r="C25" s="68" t="s">
        <v>28</v>
      </c>
      <c r="D25" s="55">
        <v>4</v>
      </c>
      <c r="E25" s="55"/>
      <c r="F25" s="55"/>
      <c r="G25" s="55"/>
      <c r="H25" s="56"/>
      <c r="I25" s="55"/>
      <c r="J25" s="55"/>
      <c r="K25" s="55"/>
      <c r="L25" s="55"/>
      <c r="M25" s="56"/>
      <c r="N25" s="57"/>
      <c r="O25" s="57"/>
      <c r="P25" s="57"/>
      <c r="Q25" s="57"/>
      <c r="R25" s="58"/>
      <c r="S25" s="57"/>
      <c r="T25" s="57"/>
      <c r="U25" s="57"/>
      <c r="V25" s="57"/>
      <c r="W25" s="58"/>
      <c r="X25" s="51">
        <f>SUM(D25+E25+F25+G25+I25+J25+K25+L25+N25+O25+P25+Q25+S25+T25+U25+V25)</f>
        <v>4</v>
      </c>
      <c r="Y25" s="49">
        <f t="shared" si="2"/>
        <v>4</v>
      </c>
      <c r="Z25" s="49">
        <f t="shared" si="2"/>
        <v>0</v>
      </c>
      <c r="AA25" s="49">
        <f t="shared" si="2"/>
        <v>0</v>
      </c>
      <c r="AB25" s="49">
        <f t="shared" si="2"/>
        <v>0</v>
      </c>
      <c r="AC25" s="50">
        <f t="shared" si="2"/>
        <v>0</v>
      </c>
    </row>
    <row r="26" spans="1:29" s="15" customFormat="1" ht="20.100000000000001" customHeight="1" x14ac:dyDescent="0.2">
      <c r="A26" s="111" t="s">
        <v>65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39">
        <f>SUM(X27:X37)</f>
        <v>390</v>
      </c>
      <c r="Y26" s="39">
        <f>SUM(Y27:Y37)</f>
        <v>0</v>
      </c>
      <c r="Z26" s="39">
        <f t="shared" ref="Z26:AC26" si="3">SUM(Z27:Z37)</f>
        <v>360</v>
      </c>
      <c r="AA26" s="39">
        <f t="shared" si="3"/>
        <v>30</v>
      </c>
      <c r="AB26" s="39">
        <f t="shared" si="3"/>
        <v>0</v>
      </c>
      <c r="AC26" s="39">
        <f t="shared" si="3"/>
        <v>44</v>
      </c>
    </row>
    <row r="27" spans="1:29" s="15" customFormat="1" ht="20.100000000000001" customHeight="1" x14ac:dyDescent="0.2">
      <c r="A27" s="27">
        <v>10</v>
      </c>
      <c r="B27" s="71" t="s">
        <v>49</v>
      </c>
      <c r="C27" s="68" t="s">
        <v>12</v>
      </c>
      <c r="D27" s="55"/>
      <c r="E27" s="55">
        <v>30</v>
      </c>
      <c r="F27" s="55"/>
      <c r="G27" s="55"/>
      <c r="H27" s="56">
        <v>2</v>
      </c>
      <c r="I27" s="59"/>
      <c r="J27" s="55"/>
      <c r="K27" s="55"/>
      <c r="L27" s="55"/>
      <c r="M27" s="56"/>
      <c r="N27" s="57"/>
      <c r="O27" s="57"/>
      <c r="P27" s="57"/>
      <c r="Q27" s="57"/>
      <c r="R27" s="58"/>
      <c r="S27" s="57"/>
      <c r="T27" s="57"/>
      <c r="U27" s="57"/>
      <c r="V27" s="57"/>
      <c r="W27" s="58"/>
      <c r="X27" s="51">
        <f>Y27+Z27+AB27</f>
        <v>30</v>
      </c>
      <c r="Y27" s="49">
        <f t="shared" ref="Y27:AC37" si="4">D27+I27+N27+S27</f>
        <v>0</v>
      </c>
      <c r="Z27" s="49">
        <f t="shared" si="4"/>
        <v>30</v>
      </c>
      <c r="AA27" s="49">
        <f t="shared" si="4"/>
        <v>0</v>
      </c>
      <c r="AB27" s="49">
        <f t="shared" si="4"/>
        <v>0</v>
      </c>
      <c r="AC27" s="52">
        <f t="shared" si="4"/>
        <v>2</v>
      </c>
    </row>
    <row r="28" spans="1:29" s="15" customFormat="1" ht="20.100000000000001" customHeight="1" x14ac:dyDescent="0.2">
      <c r="A28" s="27">
        <v>11</v>
      </c>
      <c r="B28" s="72" t="s">
        <v>50</v>
      </c>
      <c r="C28" s="68" t="s">
        <v>12</v>
      </c>
      <c r="D28" s="60"/>
      <c r="E28" s="55">
        <v>30</v>
      </c>
      <c r="F28" s="55"/>
      <c r="G28" s="61"/>
      <c r="H28" s="117">
        <v>2</v>
      </c>
      <c r="I28" s="55"/>
      <c r="J28" s="55"/>
      <c r="K28" s="55"/>
      <c r="L28" s="55"/>
      <c r="M28" s="58"/>
      <c r="N28" s="57"/>
      <c r="O28" s="57"/>
      <c r="P28" s="57"/>
      <c r="Q28" s="57"/>
      <c r="R28" s="58"/>
      <c r="S28" s="57"/>
      <c r="T28" s="57"/>
      <c r="U28" s="57"/>
      <c r="V28" s="57"/>
      <c r="W28" s="58"/>
      <c r="X28" s="51">
        <f>Y28+Z28+AB28</f>
        <v>30</v>
      </c>
      <c r="Y28" s="49">
        <f t="shared" si="4"/>
        <v>0</v>
      </c>
      <c r="Z28" s="49">
        <f t="shared" si="4"/>
        <v>30</v>
      </c>
      <c r="AA28" s="49">
        <f t="shared" si="4"/>
        <v>0</v>
      </c>
      <c r="AB28" s="49">
        <f t="shared" si="4"/>
        <v>0</v>
      </c>
      <c r="AC28" s="52">
        <f t="shared" si="4"/>
        <v>2</v>
      </c>
    </row>
    <row r="29" spans="1:29" s="15" customFormat="1" ht="20.100000000000001" customHeight="1" x14ac:dyDescent="0.2">
      <c r="A29" s="27">
        <v>12</v>
      </c>
      <c r="B29" s="71" t="s">
        <v>59</v>
      </c>
      <c r="C29" s="68" t="s">
        <v>51</v>
      </c>
      <c r="D29" s="60"/>
      <c r="E29" s="55">
        <v>30</v>
      </c>
      <c r="F29" s="55"/>
      <c r="G29" s="61"/>
      <c r="H29" s="56">
        <v>3</v>
      </c>
      <c r="I29" s="55"/>
      <c r="J29" s="55">
        <v>30</v>
      </c>
      <c r="K29" s="55"/>
      <c r="L29" s="55"/>
      <c r="M29" s="58">
        <v>3</v>
      </c>
      <c r="N29" s="57"/>
      <c r="O29" s="57"/>
      <c r="P29" s="57"/>
      <c r="Q29" s="57"/>
      <c r="R29" s="58"/>
      <c r="S29" s="57"/>
      <c r="T29" s="57"/>
      <c r="U29" s="57"/>
      <c r="V29" s="57"/>
      <c r="W29" s="58"/>
      <c r="X29" s="51">
        <f>Y29+Z29+AB29</f>
        <v>60</v>
      </c>
      <c r="Y29" s="49">
        <f t="shared" si="4"/>
        <v>0</v>
      </c>
      <c r="Z29" s="49">
        <f t="shared" si="4"/>
        <v>60</v>
      </c>
      <c r="AA29" s="49">
        <f t="shared" si="4"/>
        <v>0</v>
      </c>
      <c r="AB29" s="49">
        <f t="shared" si="4"/>
        <v>0</v>
      </c>
      <c r="AC29" s="52">
        <f t="shared" si="4"/>
        <v>6</v>
      </c>
    </row>
    <row r="30" spans="1:29" s="15" customFormat="1" ht="20.100000000000001" customHeight="1" x14ac:dyDescent="0.2">
      <c r="A30" s="27">
        <v>13</v>
      </c>
      <c r="B30" s="71" t="s">
        <v>52</v>
      </c>
      <c r="C30" s="68" t="s">
        <v>13</v>
      </c>
      <c r="D30" s="55"/>
      <c r="E30" s="55"/>
      <c r="F30" s="55"/>
      <c r="G30" s="61"/>
      <c r="H30" s="56"/>
      <c r="I30" s="55"/>
      <c r="J30" s="55">
        <v>30</v>
      </c>
      <c r="K30" s="55"/>
      <c r="L30" s="55"/>
      <c r="M30" s="64">
        <v>2</v>
      </c>
      <c r="N30" s="57"/>
      <c r="O30" s="57"/>
      <c r="P30" s="57"/>
      <c r="Q30" s="57"/>
      <c r="R30" s="63"/>
      <c r="S30" s="57"/>
      <c r="T30" s="57"/>
      <c r="U30" s="57"/>
      <c r="V30" s="57"/>
      <c r="W30" s="58"/>
      <c r="X30" s="51">
        <f>Y30+Z30+AB30</f>
        <v>30</v>
      </c>
      <c r="Y30" s="49">
        <f t="shared" si="4"/>
        <v>0</v>
      </c>
      <c r="Z30" s="49">
        <f t="shared" si="4"/>
        <v>30</v>
      </c>
      <c r="AA30" s="49">
        <f t="shared" si="4"/>
        <v>0</v>
      </c>
      <c r="AB30" s="49">
        <f t="shared" si="4"/>
        <v>0</v>
      </c>
      <c r="AC30" s="52">
        <f t="shared" si="4"/>
        <v>2</v>
      </c>
    </row>
    <row r="31" spans="1:29" s="15" customFormat="1" ht="20.100000000000001" customHeight="1" x14ac:dyDescent="0.2">
      <c r="A31" s="27">
        <v>14</v>
      </c>
      <c r="B31" s="71" t="s">
        <v>53</v>
      </c>
      <c r="C31" s="68" t="s">
        <v>12</v>
      </c>
      <c r="D31" s="55"/>
      <c r="E31" s="55"/>
      <c r="F31" s="55">
        <v>30</v>
      </c>
      <c r="G31" s="61"/>
      <c r="H31" s="56">
        <v>2</v>
      </c>
      <c r="I31" s="55"/>
      <c r="J31" s="55"/>
      <c r="K31" s="55"/>
      <c r="L31" s="55"/>
      <c r="M31" s="62"/>
      <c r="N31" s="57"/>
      <c r="O31" s="57"/>
      <c r="P31" s="57"/>
      <c r="Q31" s="57"/>
      <c r="R31" s="63"/>
      <c r="S31" s="57"/>
      <c r="T31" s="57"/>
      <c r="U31" s="57"/>
      <c r="V31" s="57"/>
      <c r="W31" s="58"/>
      <c r="X31" s="51">
        <f>Y31+Z31+AB31+AA31</f>
        <v>30</v>
      </c>
      <c r="Y31" s="49">
        <f t="shared" si="4"/>
        <v>0</v>
      </c>
      <c r="Z31" s="49">
        <f t="shared" si="4"/>
        <v>0</v>
      </c>
      <c r="AA31" s="49">
        <f t="shared" si="4"/>
        <v>30</v>
      </c>
      <c r="AB31" s="49">
        <f t="shared" si="4"/>
        <v>0</v>
      </c>
      <c r="AC31" s="52">
        <f t="shared" si="4"/>
        <v>2</v>
      </c>
    </row>
    <row r="32" spans="1:29" s="15" customFormat="1" ht="20.100000000000001" customHeight="1" x14ac:dyDescent="0.2">
      <c r="A32" s="27">
        <v>15</v>
      </c>
      <c r="B32" s="71" t="s">
        <v>60</v>
      </c>
      <c r="C32" s="68" t="s">
        <v>54</v>
      </c>
      <c r="D32" s="55"/>
      <c r="E32" s="55"/>
      <c r="F32" s="55"/>
      <c r="G32" s="61"/>
      <c r="H32" s="56"/>
      <c r="I32" s="55"/>
      <c r="J32" s="55"/>
      <c r="K32" s="55"/>
      <c r="L32" s="55"/>
      <c r="M32" s="64"/>
      <c r="N32" s="57"/>
      <c r="O32" s="57">
        <v>30</v>
      </c>
      <c r="P32" s="57"/>
      <c r="Q32" s="57"/>
      <c r="R32" s="65">
        <v>2</v>
      </c>
      <c r="S32" s="57"/>
      <c r="T32" s="57">
        <v>30</v>
      </c>
      <c r="U32" s="57"/>
      <c r="V32" s="57"/>
      <c r="W32" s="58">
        <v>2</v>
      </c>
      <c r="X32" s="51">
        <f t="shared" ref="X32:X37" si="5">Y32+Z32+AB32</f>
        <v>60</v>
      </c>
      <c r="Y32" s="49">
        <f t="shared" si="4"/>
        <v>0</v>
      </c>
      <c r="Z32" s="49">
        <f t="shared" si="4"/>
        <v>60</v>
      </c>
      <c r="AA32" s="49">
        <f t="shared" si="4"/>
        <v>0</v>
      </c>
      <c r="AB32" s="49">
        <f t="shared" si="4"/>
        <v>0</v>
      </c>
      <c r="AC32" s="52">
        <f t="shared" si="4"/>
        <v>4</v>
      </c>
    </row>
    <row r="33" spans="1:29" s="15" customFormat="1" ht="20.100000000000001" customHeight="1" x14ac:dyDescent="0.2">
      <c r="A33" s="27">
        <v>16</v>
      </c>
      <c r="B33" s="71" t="s">
        <v>55</v>
      </c>
      <c r="C33" s="68" t="s">
        <v>13</v>
      </c>
      <c r="D33" s="55"/>
      <c r="E33" s="55"/>
      <c r="F33" s="55"/>
      <c r="G33" s="61"/>
      <c r="H33" s="56"/>
      <c r="I33" s="55"/>
      <c r="J33" s="55">
        <v>30</v>
      </c>
      <c r="K33" s="55"/>
      <c r="L33" s="55"/>
      <c r="M33" s="64">
        <v>2</v>
      </c>
      <c r="N33" s="57"/>
      <c r="O33" s="57"/>
      <c r="P33" s="57"/>
      <c r="Q33" s="57"/>
      <c r="R33" s="63"/>
      <c r="S33" s="57"/>
      <c r="T33" s="57"/>
      <c r="U33" s="57"/>
      <c r="V33" s="57"/>
      <c r="W33" s="58"/>
      <c r="X33" s="51">
        <f t="shared" si="5"/>
        <v>30</v>
      </c>
      <c r="Y33" s="49">
        <f t="shared" si="4"/>
        <v>0</v>
      </c>
      <c r="Z33" s="49">
        <f t="shared" si="4"/>
        <v>30</v>
      </c>
      <c r="AA33" s="49">
        <f t="shared" si="4"/>
        <v>0</v>
      </c>
      <c r="AB33" s="49">
        <f t="shared" si="4"/>
        <v>0</v>
      </c>
      <c r="AC33" s="52">
        <f t="shared" si="4"/>
        <v>2</v>
      </c>
    </row>
    <row r="34" spans="1:29" s="15" customFormat="1" ht="20.100000000000001" customHeight="1" x14ac:dyDescent="0.2">
      <c r="A34" s="27">
        <v>17</v>
      </c>
      <c r="B34" s="71" t="s">
        <v>19</v>
      </c>
      <c r="C34" s="68" t="s">
        <v>46</v>
      </c>
      <c r="D34" s="55"/>
      <c r="E34" s="55"/>
      <c r="F34" s="55"/>
      <c r="G34" s="55"/>
      <c r="H34" s="66"/>
      <c r="I34" s="55"/>
      <c r="J34" s="55"/>
      <c r="K34" s="55"/>
      <c r="L34" s="55"/>
      <c r="M34" s="56"/>
      <c r="N34" s="57"/>
      <c r="O34" s="57">
        <v>30</v>
      </c>
      <c r="P34" s="57"/>
      <c r="Q34" s="57"/>
      <c r="R34" s="58">
        <v>2</v>
      </c>
      <c r="S34" s="57"/>
      <c r="T34" s="57"/>
      <c r="U34" s="57"/>
      <c r="V34" s="57"/>
      <c r="W34" s="58"/>
      <c r="X34" s="51">
        <f t="shared" si="5"/>
        <v>30</v>
      </c>
      <c r="Y34" s="49">
        <f t="shared" si="4"/>
        <v>0</v>
      </c>
      <c r="Z34" s="49">
        <f t="shared" si="4"/>
        <v>30</v>
      </c>
      <c r="AA34" s="49">
        <f t="shared" si="4"/>
        <v>0</v>
      </c>
      <c r="AB34" s="49">
        <f t="shared" si="4"/>
        <v>0</v>
      </c>
      <c r="AC34" s="52">
        <f t="shared" si="4"/>
        <v>2</v>
      </c>
    </row>
    <row r="35" spans="1:29" s="15" customFormat="1" ht="20.100000000000001" customHeight="1" x14ac:dyDescent="0.2">
      <c r="A35" s="27">
        <v>18</v>
      </c>
      <c r="B35" s="71" t="s">
        <v>18</v>
      </c>
      <c r="C35" s="68" t="s">
        <v>44</v>
      </c>
      <c r="D35" s="55"/>
      <c r="E35" s="55"/>
      <c r="F35" s="55"/>
      <c r="G35" s="55"/>
      <c r="H35" s="56"/>
      <c r="I35" s="55"/>
      <c r="J35" s="55"/>
      <c r="K35" s="55"/>
      <c r="L35" s="55"/>
      <c r="M35" s="56"/>
      <c r="N35" s="57"/>
      <c r="O35" s="57"/>
      <c r="P35" s="57"/>
      <c r="Q35" s="57"/>
      <c r="R35" s="58"/>
      <c r="S35" s="57"/>
      <c r="T35" s="57">
        <v>30</v>
      </c>
      <c r="U35" s="57"/>
      <c r="V35" s="57"/>
      <c r="W35" s="58">
        <v>2</v>
      </c>
      <c r="X35" s="51">
        <f t="shared" si="5"/>
        <v>30</v>
      </c>
      <c r="Y35" s="49">
        <f t="shared" si="4"/>
        <v>0</v>
      </c>
      <c r="Z35" s="49">
        <f t="shared" si="4"/>
        <v>30</v>
      </c>
      <c r="AA35" s="49">
        <f t="shared" si="4"/>
        <v>0</v>
      </c>
      <c r="AB35" s="49">
        <f t="shared" si="4"/>
        <v>0</v>
      </c>
      <c r="AC35" s="52">
        <f t="shared" si="4"/>
        <v>2</v>
      </c>
    </row>
    <row r="36" spans="1:29" s="15" customFormat="1" ht="20.100000000000001" customHeight="1" x14ac:dyDescent="0.2">
      <c r="A36" s="27">
        <v>19</v>
      </c>
      <c r="B36" s="71" t="s">
        <v>20</v>
      </c>
      <c r="C36" s="68" t="s">
        <v>54</v>
      </c>
      <c r="D36" s="55"/>
      <c r="E36" s="55"/>
      <c r="F36" s="55"/>
      <c r="G36" s="55"/>
      <c r="H36" s="56"/>
      <c r="I36" s="55"/>
      <c r="J36" s="55">
        <v>30</v>
      </c>
      <c r="K36" s="55"/>
      <c r="L36" s="55"/>
      <c r="M36" s="56">
        <v>2</v>
      </c>
      <c r="N36" s="57"/>
      <c r="O36" s="57">
        <v>30</v>
      </c>
      <c r="P36" s="57"/>
      <c r="Q36" s="57"/>
      <c r="R36" s="58">
        <v>2</v>
      </c>
      <c r="S36" s="57"/>
      <c r="T36" s="57"/>
      <c r="U36" s="57"/>
      <c r="V36" s="57"/>
      <c r="W36" s="58"/>
      <c r="X36" s="51">
        <f t="shared" si="5"/>
        <v>60</v>
      </c>
      <c r="Y36" s="49">
        <f t="shared" si="4"/>
        <v>0</v>
      </c>
      <c r="Z36" s="49">
        <f t="shared" si="4"/>
        <v>60</v>
      </c>
      <c r="AA36" s="49">
        <f t="shared" si="4"/>
        <v>0</v>
      </c>
      <c r="AB36" s="49">
        <f t="shared" si="4"/>
        <v>0</v>
      </c>
      <c r="AC36" s="52">
        <f t="shared" si="4"/>
        <v>4</v>
      </c>
    </row>
    <row r="37" spans="1:29" s="15" customFormat="1" ht="20.100000000000001" customHeight="1" x14ac:dyDescent="0.2">
      <c r="A37" s="27">
        <v>20</v>
      </c>
      <c r="B37" s="71" t="s">
        <v>61</v>
      </c>
      <c r="C37" s="68" t="s">
        <v>44</v>
      </c>
      <c r="D37" s="59"/>
      <c r="E37" s="55"/>
      <c r="F37" s="55"/>
      <c r="G37" s="55"/>
      <c r="H37" s="56"/>
      <c r="I37" s="55"/>
      <c r="J37" s="55"/>
      <c r="K37" s="55"/>
      <c r="L37" s="55"/>
      <c r="M37" s="56">
        <v>5</v>
      </c>
      <c r="N37" s="57"/>
      <c r="O37" s="57"/>
      <c r="P37" s="57"/>
      <c r="Q37" s="57"/>
      <c r="R37" s="58">
        <v>7</v>
      </c>
      <c r="S37" s="57"/>
      <c r="T37" s="57"/>
      <c r="U37" s="57"/>
      <c r="V37" s="57"/>
      <c r="W37" s="58">
        <v>4</v>
      </c>
      <c r="X37" s="51">
        <f t="shared" si="5"/>
        <v>0</v>
      </c>
      <c r="Y37" s="49">
        <f t="shared" si="4"/>
        <v>0</v>
      </c>
      <c r="Z37" s="49">
        <f t="shared" si="4"/>
        <v>0</v>
      </c>
      <c r="AA37" s="49">
        <f t="shared" si="4"/>
        <v>0</v>
      </c>
      <c r="AB37" s="49">
        <f t="shared" si="4"/>
        <v>0</v>
      </c>
      <c r="AC37" s="52">
        <f t="shared" si="4"/>
        <v>16</v>
      </c>
    </row>
    <row r="38" spans="1:29" s="16" customFormat="1" ht="20.100000000000001" customHeight="1" x14ac:dyDescent="0.2">
      <c r="A38" s="112" t="s">
        <v>48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34">
        <f t="shared" ref="X38:AC38" si="6">SUM(X39:X40)</f>
        <v>60</v>
      </c>
      <c r="Y38" s="39">
        <f t="shared" si="6"/>
        <v>60</v>
      </c>
      <c r="Z38" s="39">
        <f t="shared" si="6"/>
        <v>0</v>
      </c>
      <c r="AA38" s="39">
        <f t="shared" si="6"/>
        <v>0</v>
      </c>
      <c r="AB38" s="39">
        <f t="shared" si="6"/>
        <v>0</v>
      </c>
      <c r="AC38" s="39">
        <f t="shared" si="6"/>
        <v>4</v>
      </c>
    </row>
    <row r="39" spans="1:29" s="15" customFormat="1" ht="54" customHeight="1" x14ac:dyDescent="0.2">
      <c r="A39" s="27">
        <v>21</v>
      </c>
      <c r="B39" s="72" t="s">
        <v>58</v>
      </c>
      <c r="C39" s="68" t="s">
        <v>13</v>
      </c>
      <c r="D39" s="55"/>
      <c r="E39" s="55"/>
      <c r="F39" s="55"/>
      <c r="G39" s="55"/>
      <c r="H39" s="56"/>
      <c r="I39" s="55">
        <v>30</v>
      </c>
      <c r="J39" s="55"/>
      <c r="K39" s="55"/>
      <c r="L39" s="55"/>
      <c r="M39" s="56">
        <v>2</v>
      </c>
      <c r="N39" s="57"/>
      <c r="O39" s="57"/>
      <c r="P39" s="57"/>
      <c r="Q39" s="57"/>
      <c r="R39" s="58"/>
      <c r="S39" s="57"/>
      <c r="T39" s="57"/>
      <c r="U39" s="57"/>
      <c r="V39" s="57"/>
      <c r="W39" s="58"/>
      <c r="X39" s="51">
        <f>Y39+Z39+AB39</f>
        <v>30</v>
      </c>
      <c r="Y39" s="49">
        <f t="shared" ref="Y39:AC39" si="7">D39+I39+N39+S39</f>
        <v>30</v>
      </c>
      <c r="Z39" s="49">
        <f t="shared" si="7"/>
        <v>0</v>
      </c>
      <c r="AA39" s="49">
        <f t="shared" si="7"/>
        <v>0</v>
      </c>
      <c r="AB39" s="49">
        <f t="shared" si="7"/>
        <v>0</v>
      </c>
      <c r="AC39" s="52">
        <f t="shared" si="7"/>
        <v>2</v>
      </c>
    </row>
    <row r="40" spans="1:29" s="15" customFormat="1" ht="20.100000000000001" customHeight="1" x14ac:dyDescent="0.2">
      <c r="A40" s="27">
        <v>22</v>
      </c>
      <c r="B40" s="71" t="s">
        <v>62</v>
      </c>
      <c r="C40" s="68" t="s">
        <v>44</v>
      </c>
      <c r="D40" s="55"/>
      <c r="E40" s="55"/>
      <c r="F40" s="55"/>
      <c r="G40" s="55"/>
      <c r="H40" s="56"/>
      <c r="I40" s="55"/>
      <c r="J40" s="55"/>
      <c r="K40" s="55"/>
      <c r="L40" s="55"/>
      <c r="M40" s="56"/>
      <c r="N40" s="57"/>
      <c r="O40" s="57"/>
      <c r="P40" s="57"/>
      <c r="Q40" s="57"/>
      <c r="R40" s="58"/>
      <c r="S40" s="57">
        <v>30</v>
      </c>
      <c r="T40" s="57"/>
      <c r="U40" s="57"/>
      <c r="V40" s="57"/>
      <c r="W40" s="58">
        <v>2</v>
      </c>
      <c r="X40" s="51">
        <f>Y40+Z40+AB40</f>
        <v>30</v>
      </c>
      <c r="Y40" s="49">
        <f t="shared" ref="Y40" si="8">D40+I40+N40+S40</f>
        <v>30</v>
      </c>
      <c r="Z40" s="49">
        <f t="shared" ref="Z40" si="9">E40+J40+O40+T40</f>
        <v>0</v>
      </c>
      <c r="AA40" s="49">
        <f t="shared" ref="AA40" si="10">F40+K40+P40+U40</f>
        <v>0</v>
      </c>
      <c r="AB40" s="49">
        <f t="shared" ref="AB40" si="11">G40+L40+Q40+V40</f>
        <v>0</v>
      </c>
      <c r="AC40" s="52">
        <f t="shared" ref="AC40" si="12">H40+M40+R40+W40</f>
        <v>2</v>
      </c>
    </row>
    <row r="41" spans="1:29" s="15" customFormat="1" ht="20.100000000000001" customHeight="1" x14ac:dyDescent="0.2">
      <c r="A41" s="115" t="s">
        <v>17</v>
      </c>
      <c r="B41" s="115"/>
      <c r="C41" s="115"/>
      <c r="D41" s="40">
        <f t="shared" ref="D41:W41" si="13">SUM(D17:D25,D27:D37,D39:D40)</f>
        <v>44</v>
      </c>
      <c r="E41" s="40">
        <f t="shared" si="13"/>
        <v>210</v>
      </c>
      <c r="F41" s="40">
        <f t="shared" si="13"/>
        <v>30</v>
      </c>
      <c r="G41" s="40">
        <f t="shared" si="13"/>
        <v>30</v>
      </c>
      <c r="H41" s="87">
        <f t="shared" si="13"/>
        <v>30</v>
      </c>
      <c r="I41" s="40">
        <f t="shared" si="13"/>
        <v>30</v>
      </c>
      <c r="J41" s="40">
        <f t="shared" si="13"/>
        <v>210</v>
      </c>
      <c r="K41" s="40">
        <f t="shared" si="13"/>
        <v>0</v>
      </c>
      <c r="L41" s="40">
        <f t="shared" si="13"/>
        <v>30</v>
      </c>
      <c r="M41" s="87">
        <f t="shared" si="13"/>
        <v>30</v>
      </c>
      <c r="N41" s="41">
        <f t="shared" si="13"/>
        <v>0</v>
      </c>
      <c r="O41" s="41">
        <f t="shared" si="13"/>
        <v>180</v>
      </c>
      <c r="P41" s="41">
        <f t="shared" si="13"/>
        <v>0</v>
      </c>
      <c r="Q41" s="41">
        <f t="shared" si="13"/>
        <v>30</v>
      </c>
      <c r="R41" s="87">
        <f t="shared" si="13"/>
        <v>30</v>
      </c>
      <c r="S41" s="41">
        <f t="shared" si="13"/>
        <v>30</v>
      </c>
      <c r="T41" s="41">
        <f t="shared" si="13"/>
        <v>150</v>
      </c>
      <c r="U41" s="41">
        <f t="shared" si="13"/>
        <v>0</v>
      </c>
      <c r="V41" s="41">
        <f t="shared" si="13"/>
        <v>30</v>
      </c>
      <c r="W41" s="87">
        <f t="shared" si="13"/>
        <v>30</v>
      </c>
      <c r="X41" s="30">
        <f>X38+X26+X16</f>
        <v>1004</v>
      </c>
      <c r="Y41" s="30">
        <f>Y38+Y26+Y16</f>
        <v>104</v>
      </c>
      <c r="Z41" s="30">
        <f t="shared" ref="Z41:AB41" si="14">Z38+Z26+Z16</f>
        <v>750</v>
      </c>
      <c r="AA41" s="30">
        <f t="shared" si="14"/>
        <v>30</v>
      </c>
      <c r="AB41" s="30">
        <f t="shared" si="14"/>
        <v>120</v>
      </c>
      <c r="AC41" s="82">
        <f>AC16+AC26+AC38</f>
        <v>120</v>
      </c>
    </row>
    <row r="42" spans="1:29" s="15" customFormat="1" ht="20.100000000000001" customHeight="1" x14ac:dyDescent="0.2">
      <c r="A42" s="115"/>
      <c r="B42" s="115"/>
      <c r="C42" s="115"/>
      <c r="D42" s="83">
        <f>D41+E41+G41+F41</f>
        <v>314</v>
      </c>
      <c r="E42" s="83"/>
      <c r="F42" s="83"/>
      <c r="G42" s="83"/>
      <c r="H42" s="87"/>
      <c r="I42" s="83">
        <f>I41+J41+L41+K41</f>
        <v>270</v>
      </c>
      <c r="J42" s="83"/>
      <c r="K42" s="83"/>
      <c r="L42" s="83"/>
      <c r="M42" s="87"/>
      <c r="N42" s="84">
        <f>N41+O41+Q41</f>
        <v>210</v>
      </c>
      <c r="O42" s="84"/>
      <c r="P42" s="84"/>
      <c r="Q42" s="84"/>
      <c r="R42" s="87"/>
      <c r="S42" s="84">
        <f>S41+T41+V41</f>
        <v>210</v>
      </c>
      <c r="T42" s="84"/>
      <c r="U42" s="84"/>
      <c r="V42" s="84"/>
      <c r="W42" s="87"/>
      <c r="X42" s="102">
        <f>N43+D43</f>
        <v>1004</v>
      </c>
      <c r="Y42" s="103"/>
      <c r="Z42" s="103"/>
      <c r="AA42" s="103"/>
      <c r="AB42" s="104"/>
      <c r="AC42" s="82"/>
    </row>
    <row r="43" spans="1:29" s="15" customFormat="1" ht="20.100000000000001" customHeight="1" x14ac:dyDescent="0.2">
      <c r="A43" s="115"/>
      <c r="B43" s="115"/>
      <c r="C43" s="115"/>
      <c r="D43" s="85">
        <f>D42+I42</f>
        <v>584</v>
      </c>
      <c r="E43" s="85"/>
      <c r="F43" s="85"/>
      <c r="G43" s="85"/>
      <c r="H43" s="85"/>
      <c r="I43" s="85"/>
      <c r="J43" s="85"/>
      <c r="K43" s="85"/>
      <c r="L43" s="85"/>
      <c r="M43" s="29">
        <f>H41+M41</f>
        <v>60</v>
      </c>
      <c r="N43" s="85">
        <f>N42+S42</f>
        <v>420</v>
      </c>
      <c r="O43" s="85"/>
      <c r="P43" s="85"/>
      <c r="Q43" s="85"/>
      <c r="R43" s="85"/>
      <c r="S43" s="85"/>
      <c r="T43" s="85"/>
      <c r="U43" s="85"/>
      <c r="V43" s="85"/>
      <c r="W43" s="29">
        <f>R41+W41</f>
        <v>60</v>
      </c>
      <c r="X43" s="105"/>
      <c r="Y43" s="106"/>
      <c r="Z43" s="106"/>
      <c r="AA43" s="106"/>
      <c r="AB43" s="107"/>
      <c r="AC43" s="82"/>
    </row>
    <row r="44" spans="1:29" s="15" customFormat="1" x14ac:dyDescent="0.2">
      <c r="A44" s="17"/>
      <c r="B44" s="18"/>
      <c r="C44" s="19"/>
      <c r="D44" s="20"/>
      <c r="E44" s="20"/>
      <c r="F44" s="20"/>
      <c r="G44" s="21"/>
      <c r="H44" s="20"/>
      <c r="I44" s="20"/>
      <c r="J44" s="20"/>
      <c r="K44" s="20"/>
      <c r="L44" s="21"/>
      <c r="M44" s="22"/>
      <c r="N44" s="22"/>
      <c r="O44" s="23"/>
      <c r="P44" s="23"/>
      <c r="Q44" s="24"/>
      <c r="R44" s="25"/>
      <c r="S44" s="25"/>
      <c r="T44" s="25"/>
      <c r="U44" s="25"/>
      <c r="V44" s="26"/>
      <c r="W44" s="23"/>
      <c r="X44" s="35"/>
      <c r="Y44" s="35"/>
      <c r="Z44" s="35"/>
      <c r="AA44" s="36"/>
      <c r="AB44" s="36"/>
      <c r="AC44" s="32"/>
    </row>
    <row r="45" spans="1:29" ht="12.75" customHeight="1" x14ac:dyDescent="0.2"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6"/>
      <c r="P45" s="6"/>
      <c r="Q45" s="6"/>
      <c r="R45" s="6"/>
      <c r="S45" s="6"/>
      <c r="T45" s="6"/>
      <c r="U45" s="6"/>
      <c r="V45" s="6"/>
      <c r="W45" s="6"/>
      <c r="AA45" s="37"/>
      <c r="AB45" s="37"/>
    </row>
  </sheetData>
  <mergeCells count="45">
    <mergeCell ref="B45:N45"/>
    <mergeCell ref="AC41:AC43"/>
    <mergeCell ref="D42:G42"/>
    <mergeCell ref="I42:L42"/>
    <mergeCell ref="N42:Q42"/>
    <mergeCell ref="S42:V42"/>
    <mergeCell ref="X42:AB43"/>
    <mergeCell ref="D43:L43"/>
    <mergeCell ref="N43:V43"/>
    <mergeCell ref="A26:W26"/>
    <mergeCell ref="A38:W38"/>
    <mergeCell ref="A41:C43"/>
    <mergeCell ref="H41:H42"/>
    <mergeCell ref="M41:M42"/>
    <mergeCell ref="R41:R42"/>
    <mergeCell ref="W41:W42"/>
    <mergeCell ref="Y13:AB14"/>
    <mergeCell ref="AC13:AC15"/>
    <mergeCell ref="I14:L14"/>
    <mergeCell ref="M14:M15"/>
    <mergeCell ref="N14:Q14"/>
    <mergeCell ref="R14:R15"/>
    <mergeCell ref="S14:V14"/>
    <mergeCell ref="W14:W15"/>
    <mergeCell ref="H14:H15"/>
    <mergeCell ref="D14:G14"/>
    <mergeCell ref="D13:M13"/>
    <mergeCell ref="N13:W13"/>
    <mergeCell ref="X13:X15"/>
    <mergeCell ref="A9:AC9"/>
    <mergeCell ref="A16:W16"/>
    <mergeCell ref="C18:C20"/>
    <mergeCell ref="A1:AC1"/>
    <mergeCell ref="A2:AC2"/>
    <mergeCell ref="A3:AC3"/>
    <mergeCell ref="A4:AC4"/>
    <mergeCell ref="A5:AC5"/>
    <mergeCell ref="A6:AC6"/>
    <mergeCell ref="A7:AC7"/>
    <mergeCell ref="A8:AC8"/>
    <mergeCell ref="A11:AA11"/>
    <mergeCell ref="A12:AC12"/>
    <mergeCell ref="B13:B15"/>
    <mergeCell ref="C13:C15"/>
    <mergeCell ref="A13:A15"/>
  </mergeCells>
  <phoneticPr fontId="1" type="noConversion"/>
  <printOptions horizontalCentered="1"/>
  <pageMargins left="0.59055118110236227" right="0.59055118110236227" top="0.39370078740157483" bottom="0.39370078740157483" header="0.35433070866141736" footer="0.35433070866141736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JN_naucz ST</vt:lpstr>
      <vt:lpstr>JN _tr ST</vt:lpstr>
      <vt:lpstr>'JN _tr ST'!Obszar_wydruku</vt:lpstr>
      <vt:lpstr>'JN_naucz ST'!Obszar_wydruku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Bogna Ferensztajn</dc:creator>
  <cp:lastModifiedBy>Monika Kopeć</cp:lastModifiedBy>
  <cp:revision/>
  <cp:lastPrinted>2020-12-01T13:28:06Z</cp:lastPrinted>
  <dcterms:created xsi:type="dcterms:W3CDTF">2007-09-02T18:22:54Z</dcterms:created>
  <dcterms:modified xsi:type="dcterms:W3CDTF">2023-02-14T08:17:39Z</dcterms:modified>
</cp:coreProperties>
</file>