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ZZ-24 US program studiów Architektura informacji z komunikacją cyfrową I stopień\"/>
    </mc:Choice>
  </mc:AlternateContent>
  <xr:revisionPtr revIDLastSave="0" documentId="13_ncr:1_{11C9D862-2FAB-4D39-AA6F-1CB54F4553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</sheets>
  <externalReferences>
    <externalReference r:id="rId3"/>
  </externalReferences>
  <definedNames>
    <definedName name="_xlnm.Print_Area" localSheetId="0">Arkusz1!$A$1:$AM$89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88" i="1" l="1"/>
  <c r="AM89" i="1"/>
  <c r="AM93" i="2" l="1"/>
  <c r="AM92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W93" i="2" s="1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AM90" i="2"/>
  <c r="AL90" i="2"/>
  <c r="AK90" i="2"/>
  <c r="AJ90" i="2"/>
  <c r="AI90" i="2"/>
  <c r="AM89" i="2"/>
  <c r="AL89" i="2"/>
  <c r="AK89" i="2"/>
  <c r="AJ89" i="2"/>
  <c r="AI89" i="2"/>
  <c r="AM88" i="2"/>
  <c r="AL88" i="2"/>
  <c r="AK88" i="2"/>
  <c r="AJ88" i="2"/>
  <c r="AI88" i="2"/>
  <c r="AM87" i="2"/>
  <c r="AL87" i="2"/>
  <c r="AK87" i="2"/>
  <c r="AJ87" i="2"/>
  <c r="AI87" i="2"/>
  <c r="AM86" i="2"/>
  <c r="AL86" i="2"/>
  <c r="AK86" i="2"/>
  <c r="AJ86" i="2"/>
  <c r="AI86" i="2"/>
  <c r="AM85" i="2"/>
  <c r="AL85" i="2"/>
  <c r="AK85" i="2"/>
  <c r="AJ85" i="2"/>
  <c r="AI85" i="2"/>
  <c r="AM83" i="2"/>
  <c r="AL83" i="2"/>
  <c r="AK83" i="2"/>
  <c r="AJ83" i="2"/>
  <c r="AI83" i="2"/>
  <c r="AM82" i="2"/>
  <c r="AL82" i="2"/>
  <c r="AK82" i="2"/>
  <c r="AJ82" i="2"/>
  <c r="AI82" i="2"/>
  <c r="AM81" i="2"/>
  <c r="AL81" i="2"/>
  <c r="AK81" i="2"/>
  <c r="AJ81" i="2"/>
  <c r="AI81" i="2"/>
  <c r="AM80" i="2"/>
  <c r="AL80" i="2"/>
  <c r="AK80" i="2"/>
  <c r="AJ80" i="2"/>
  <c r="AI80" i="2"/>
  <c r="AM79" i="2"/>
  <c r="AL79" i="2"/>
  <c r="AK79" i="2"/>
  <c r="AJ79" i="2"/>
  <c r="AI79" i="2"/>
  <c r="AM78" i="2"/>
  <c r="AL78" i="2"/>
  <c r="AK78" i="2"/>
  <c r="AJ78" i="2"/>
  <c r="AI78" i="2"/>
  <c r="AM77" i="2"/>
  <c r="AL77" i="2"/>
  <c r="AK77" i="2"/>
  <c r="AJ77" i="2"/>
  <c r="AI77" i="2"/>
  <c r="AM75" i="2"/>
  <c r="AL75" i="2"/>
  <c r="AK75" i="2"/>
  <c r="AJ75" i="2"/>
  <c r="AI75" i="2"/>
  <c r="AM74" i="2"/>
  <c r="AL74" i="2"/>
  <c r="AK74" i="2"/>
  <c r="AJ74" i="2"/>
  <c r="AI74" i="2"/>
  <c r="AM73" i="2"/>
  <c r="AL73" i="2"/>
  <c r="AK73" i="2"/>
  <c r="AJ73" i="2"/>
  <c r="AI73" i="2"/>
  <c r="AM72" i="2"/>
  <c r="AL72" i="2"/>
  <c r="AK72" i="2"/>
  <c r="AJ72" i="2"/>
  <c r="AI72" i="2"/>
  <c r="AM71" i="2"/>
  <c r="AL71" i="2"/>
  <c r="AK71" i="2"/>
  <c r="AJ71" i="2"/>
  <c r="AI71" i="2"/>
  <c r="AM70" i="2"/>
  <c r="AL70" i="2"/>
  <c r="AK70" i="2"/>
  <c r="AJ70" i="2"/>
  <c r="AI70" i="2"/>
  <c r="AM69" i="2"/>
  <c r="AL69" i="2"/>
  <c r="AK69" i="2"/>
  <c r="AJ69" i="2"/>
  <c r="AI69" i="2"/>
  <c r="AM68" i="2"/>
  <c r="AL68" i="2"/>
  <c r="AK68" i="2"/>
  <c r="AJ68" i="2"/>
  <c r="AI68" i="2"/>
  <c r="AM67" i="2"/>
  <c r="AL67" i="2"/>
  <c r="AK67" i="2"/>
  <c r="AJ67" i="2"/>
  <c r="AI67" i="2"/>
  <c r="AM66" i="2"/>
  <c r="AL66" i="2"/>
  <c r="AK66" i="2"/>
  <c r="AJ66" i="2"/>
  <c r="AI66" i="2"/>
  <c r="AM63" i="2"/>
  <c r="AL63" i="2"/>
  <c r="AK63" i="2"/>
  <c r="AJ63" i="2"/>
  <c r="AI63" i="2"/>
  <c r="AM62" i="2"/>
  <c r="AL62" i="2"/>
  <c r="AK62" i="2"/>
  <c r="AJ62" i="2"/>
  <c r="AI62" i="2"/>
  <c r="AM61" i="2"/>
  <c r="AL61" i="2"/>
  <c r="AK61" i="2"/>
  <c r="AJ61" i="2"/>
  <c r="AI61" i="2"/>
  <c r="AM60" i="2"/>
  <c r="AL60" i="2"/>
  <c r="AK60" i="2"/>
  <c r="AJ60" i="2"/>
  <c r="AI60" i="2"/>
  <c r="AM59" i="2"/>
  <c r="AL59" i="2"/>
  <c r="AK59" i="2"/>
  <c r="AJ59" i="2"/>
  <c r="AI59" i="2"/>
  <c r="AM58" i="2"/>
  <c r="AL58" i="2"/>
  <c r="AK58" i="2"/>
  <c r="AJ58" i="2"/>
  <c r="AI58" i="2"/>
  <c r="AM56" i="2"/>
  <c r="AL56" i="2"/>
  <c r="AK56" i="2"/>
  <c r="AJ56" i="2"/>
  <c r="AI56" i="2"/>
  <c r="AM55" i="2"/>
  <c r="AL55" i="2"/>
  <c r="AK55" i="2"/>
  <c r="AJ55" i="2"/>
  <c r="AI55" i="2"/>
  <c r="AM54" i="2"/>
  <c r="AL54" i="2"/>
  <c r="AK54" i="2"/>
  <c r="AJ54" i="2"/>
  <c r="AI54" i="2"/>
  <c r="AH54" i="2" s="1"/>
  <c r="AM53" i="2"/>
  <c r="AL53" i="2"/>
  <c r="AK53" i="2"/>
  <c r="AJ53" i="2"/>
  <c r="AI53" i="2"/>
  <c r="AM52" i="2"/>
  <c r="AL52" i="2"/>
  <c r="AK52" i="2"/>
  <c r="AJ52" i="2"/>
  <c r="AI52" i="2"/>
  <c r="AM51" i="2"/>
  <c r="AL51" i="2"/>
  <c r="AK51" i="2"/>
  <c r="AJ51" i="2"/>
  <c r="AI51" i="2"/>
  <c r="AM50" i="2"/>
  <c r="AL50" i="2"/>
  <c r="AK50" i="2"/>
  <c r="AJ50" i="2"/>
  <c r="AI50" i="2"/>
  <c r="AM49" i="2"/>
  <c r="AL49" i="2"/>
  <c r="AK49" i="2"/>
  <c r="AJ49" i="2"/>
  <c r="AI49" i="2"/>
  <c r="AM47" i="2"/>
  <c r="AL47" i="2"/>
  <c r="AK47" i="2"/>
  <c r="AJ47" i="2"/>
  <c r="AI47" i="2"/>
  <c r="AM46" i="2"/>
  <c r="AL46" i="2"/>
  <c r="AK46" i="2"/>
  <c r="AJ46" i="2"/>
  <c r="AI46" i="2"/>
  <c r="AM45" i="2"/>
  <c r="AL45" i="2"/>
  <c r="AK45" i="2"/>
  <c r="AJ45" i="2"/>
  <c r="AI45" i="2"/>
  <c r="AM44" i="2"/>
  <c r="AL44" i="2"/>
  <c r="AK44" i="2"/>
  <c r="AJ44" i="2"/>
  <c r="AI44" i="2"/>
  <c r="AM43" i="2"/>
  <c r="AL43" i="2"/>
  <c r="AK43" i="2"/>
  <c r="AJ43" i="2"/>
  <c r="AI43" i="2"/>
  <c r="AM41" i="2"/>
  <c r="AL41" i="2"/>
  <c r="AK41" i="2"/>
  <c r="AJ41" i="2"/>
  <c r="AI41" i="2"/>
  <c r="AM40" i="2"/>
  <c r="AL40" i="2"/>
  <c r="AK40" i="2"/>
  <c r="AJ40" i="2"/>
  <c r="AI40" i="2"/>
  <c r="AM39" i="2"/>
  <c r="AL39" i="2"/>
  <c r="AK39" i="2"/>
  <c r="AJ39" i="2"/>
  <c r="AI39" i="2"/>
  <c r="AM38" i="2"/>
  <c r="AL38" i="2"/>
  <c r="AK38" i="2"/>
  <c r="AJ38" i="2"/>
  <c r="AI38" i="2"/>
  <c r="AM37" i="2"/>
  <c r="AL37" i="2"/>
  <c r="AK37" i="2"/>
  <c r="AJ37" i="2"/>
  <c r="AI37" i="2"/>
  <c r="AM35" i="2"/>
  <c r="AL35" i="2"/>
  <c r="AK35" i="2"/>
  <c r="AJ35" i="2"/>
  <c r="AI35" i="2"/>
  <c r="AM34" i="2"/>
  <c r="AL34" i="2"/>
  <c r="AK34" i="2"/>
  <c r="AJ34" i="2"/>
  <c r="AI34" i="2"/>
  <c r="AM33" i="2"/>
  <c r="AL33" i="2"/>
  <c r="AK33" i="2"/>
  <c r="AJ33" i="2"/>
  <c r="AI33" i="2"/>
  <c r="AM32" i="2"/>
  <c r="AL32" i="2"/>
  <c r="AK32" i="2"/>
  <c r="AJ32" i="2"/>
  <c r="AI32" i="2"/>
  <c r="AM31" i="2"/>
  <c r="AL31" i="2"/>
  <c r="AK31" i="2"/>
  <c r="AJ31" i="2"/>
  <c r="AI31" i="2"/>
  <c r="AM30" i="2"/>
  <c r="AL30" i="2"/>
  <c r="AK30" i="2"/>
  <c r="AJ30" i="2"/>
  <c r="AI30" i="2"/>
  <c r="AM29" i="2"/>
  <c r="AL29" i="2"/>
  <c r="AK29" i="2"/>
  <c r="AJ29" i="2"/>
  <c r="AI29" i="2"/>
  <c r="AM28" i="2"/>
  <c r="AL28" i="2"/>
  <c r="AK28" i="2"/>
  <c r="AJ28" i="2"/>
  <c r="AI28" i="2"/>
  <c r="AM27" i="2"/>
  <c r="AL27" i="2"/>
  <c r="AK27" i="2"/>
  <c r="AJ27" i="2"/>
  <c r="AI27" i="2"/>
  <c r="AM25" i="2"/>
  <c r="AL25" i="2"/>
  <c r="AK25" i="2"/>
  <c r="AJ25" i="2"/>
  <c r="AI25" i="2"/>
  <c r="AM24" i="2"/>
  <c r="AL24" i="2"/>
  <c r="AK24" i="2"/>
  <c r="AJ24" i="2"/>
  <c r="AI24" i="2"/>
  <c r="AM23" i="2"/>
  <c r="AL23" i="2"/>
  <c r="AK23" i="2"/>
  <c r="AJ23" i="2"/>
  <c r="AI23" i="2"/>
  <c r="AM22" i="2"/>
  <c r="AL22" i="2"/>
  <c r="AK22" i="2"/>
  <c r="AJ22" i="2"/>
  <c r="AI22" i="2"/>
  <c r="AM21" i="2"/>
  <c r="AL21" i="2"/>
  <c r="AK21" i="2"/>
  <c r="AJ21" i="2"/>
  <c r="AI21" i="2"/>
  <c r="AM20" i="2"/>
  <c r="AL20" i="2"/>
  <c r="AK20" i="2"/>
  <c r="AJ20" i="2"/>
  <c r="AI20" i="2"/>
  <c r="AM19" i="2"/>
  <c r="AL19" i="2"/>
  <c r="AK19" i="2"/>
  <c r="AJ19" i="2"/>
  <c r="AI19" i="2"/>
  <c r="AM18" i="2"/>
  <c r="AL18" i="2"/>
  <c r="AK18" i="2"/>
  <c r="AJ18" i="2"/>
  <c r="AI18" i="2"/>
  <c r="AM17" i="2"/>
  <c r="AL17" i="2"/>
  <c r="AK17" i="2"/>
  <c r="AJ17" i="2"/>
  <c r="AI17" i="2"/>
  <c r="AM16" i="2"/>
  <c r="AL16" i="2"/>
  <c r="AK16" i="2"/>
  <c r="AJ16" i="2"/>
  <c r="AI16" i="2"/>
  <c r="AM15" i="2"/>
  <c r="AL15" i="2"/>
  <c r="AK15" i="2"/>
  <c r="AJ15" i="2"/>
  <c r="AI15" i="2"/>
  <c r="AM86" i="1"/>
  <c r="AK86" i="1"/>
  <c r="AJ86" i="1"/>
  <c r="AI86" i="1"/>
  <c r="AM85" i="1"/>
  <c r="AL85" i="1"/>
  <c r="AK85" i="1"/>
  <c r="AJ85" i="1"/>
  <c r="AI85" i="1"/>
  <c r="AM84" i="1"/>
  <c r="AL84" i="1"/>
  <c r="AK84" i="1"/>
  <c r="AJ84" i="1"/>
  <c r="AI84" i="1"/>
  <c r="AM83" i="1"/>
  <c r="AL83" i="1"/>
  <c r="AK83" i="1"/>
  <c r="AJ83" i="1"/>
  <c r="AI83" i="1"/>
  <c r="AM82" i="1"/>
  <c r="AL82" i="1"/>
  <c r="AK82" i="1"/>
  <c r="AJ82" i="1"/>
  <c r="AI82" i="1"/>
  <c r="AM81" i="1"/>
  <c r="AL81" i="1"/>
  <c r="AK81" i="1"/>
  <c r="AJ81" i="1"/>
  <c r="AI81" i="1"/>
  <c r="AM80" i="1"/>
  <c r="AL80" i="1"/>
  <c r="AK80" i="1"/>
  <c r="AJ80" i="1"/>
  <c r="AI80" i="1"/>
  <c r="AM78" i="1"/>
  <c r="AL78" i="1"/>
  <c r="AK78" i="1"/>
  <c r="AJ78" i="1"/>
  <c r="AI78" i="1"/>
  <c r="AM77" i="1"/>
  <c r="AL77" i="1"/>
  <c r="AK77" i="1"/>
  <c r="AJ77" i="1"/>
  <c r="AI77" i="1"/>
  <c r="AM76" i="1"/>
  <c r="AL76" i="1"/>
  <c r="AK76" i="1"/>
  <c r="AJ76" i="1"/>
  <c r="AI76" i="1"/>
  <c r="AM75" i="1"/>
  <c r="AL75" i="1"/>
  <c r="AK75" i="1"/>
  <c r="AJ75" i="1"/>
  <c r="AI75" i="1"/>
  <c r="AM74" i="1"/>
  <c r="AL74" i="1"/>
  <c r="AK74" i="1"/>
  <c r="AJ74" i="1"/>
  <c r="AI74" i="1"/>
  <c r="AM73" i="1"/>
  <c r="AL73" i="1"/>
  <c r="AK73" i="1"/>
  <c r="AJ73" i="1"/>
  <c r="AI73" i="1"/>
  <c r="AM72" i="1"/>
  <c r="AL72" i="1"/>
  <c r="AK72" i="1"/>
  <c r="AJ72" i="1"/>
  <c r="AI72" i="1"/>
  <c r="AM71" i="1"/>
  <c r="AL71" i="1"/>
  <c r="AK71" i="1"/>
  <c r="AJ71" i="1"/>
  <c r="AI71" i="1"/>
  <c r="AM70" i="1"/>
  <c r="AL70" i="1"/>
  <c r="AK70" i="1"/>
  <c r="AJ70" i="1"/>
  <c r="AI70" i="1"/>
  <c r="AM69" i="1"/>
  <c r="AL69" i="1"/>
  <c r="AK69" i="1"/>
  <c r="AJ69" i="1"/>
  <c r="AI69" i="1"/>
  <c r="AM68" i="1"/>
  <c r="AL68" i="1"/>
  <c r="AK68" i="1"/>
  <c r="AJ68" i="1"/>
  <c r="AI68" i="1"/>
  <c r="AM67" i="1"/>
  <c r="AL67" i="1"/>
  <c r="AK67" i="1"/>
  <c r="AJ67" i="1"/>
  <c r="AI67" i="1"/>
  <c r="AM66" i="1"/>
  <c r="AL66" i="1"/>
  <c r="AK66" i="1"/>
  <c r="AJ66" i="1"/>
  <c r="AI66" i="1"/>
  <c r="AM63" i="1"/>
  <c r="AL63" i="1"/>
  <c r="AK63" i="1"/>
  <c r="AJ63" i="1"/>
  <c r="AI63" i="1"/>
  <c r="AM62" i="1"/>
  <c r="AL62" i="1"/>
  <c r="AK62" i="1"/>
  <c r="AJ62" i="1"/>
  <c r="AI62" i="1"/>
  <c r="AM61" i="1"/>
  <c r="AL61" i="1"/>
  <c r="AK61" i="1"/>
  <c r="AJ61" i="1"/>
  <c r="AI61" i="1"/>
  <c r="AM60" i="1"/>
  <c r="AL60" i="1"/>
  <c r="AK60" i="1"/>
  <c r="AJ60" i="1"/>
  <c r="AI60" i="1"/>
  <c r="AM59" i="1"/>
  <c r="AL59" i="1"/>
  <c r="AK59" i="1"/>
  <c r="AJ59" i="1"/>
  <c r="AI59" i="1"/>
  <c r="AM58" i="1"/>
  <c r="AL58" i="1"/>
  <c r="AK58" i="1"/>
  <c r="AJ58" i="1"/>
  <c r="AI58" i="1"/>
  <c r="AM56" i="1"/>
  <c r="AL56" i="1"/>
  <c r="AK56" i="1"/>
  <c r="AJ56" i="1"/>
  <c r="AI56" i="1"/>
  <c r="AM55" i="1"/>
  <c r="AL55" i="1"/>
  <c r="AK55" i="1"/>
  <c r="AJ55" i="1"/>
  <c r="AI55" i="1"/>
  <c r="AM54" i="1"/>
  <c r="AL54" i="1"/>
  <c r="AK54" i="1"/>
  <c r="AJ54" i="1"/>
  <c r="AI54" i="1"/>
  <c r="AM53" i="1"/>
  <c r="AL53" i="1"/>
  <c r="AK53" i="1"/>
  <c r="AJ53" i="1"/>
  <c r="AI53" i="1"/>
  <c r="AM52" i="1"/>
  <c r="AL52" i="1"/>
  <c r="AK52" i="1"/>
  <c r="AJ52" i="1"/>
  <c r="AI52" i="1"/>
  <c r="AM51" i="1"/>
  <c r="AL51" i="1"/>
  <c r="AK51" i="1"/>
  <c r="AJ51" i="1"/>
  <c r="AI51" i="1"/>
  <c r="AM50" i="1"/>
  <c r="AL50" i="1"/>
  <c r="AK50" i="1"/>
  <c r="AJ50" i="1"/>
  <c r="AI50" i="1"/>
  <c r="AM49" i="1"/>
  <c r="AL49" i="1"/>
  <c r="AK49" i="1"/>
  <c r="AJ49" i="1"/>
  <c r="AI49" i="1"/>
  <c r="AM47" i="1"/>
  <c r="AL47" i="1"/>
  <c r="AK47" i="1"/>
  <c r="AJ47" i="1"/>
  <c r="AI47" i="1"/>
  <c r="AM46" i="1"/>
  <c r="AL46" i="1"/>
  <c r="AK46" i="1"/>
  <c r="AJ46" i="1"/>
  <c r="AI46" i="1"/>
  <c r="AM45" i="1"/>
  <c r="AL45" i="1"/>
  <c r="AK45" i="1"/>
  <c r="AJ45" i="1"/>
  <c r="AI45" i="1"/>
  <c r="AM44" i="1"/>
  <c r="AL44" i="1"/>
  <c r="AK44" i="1"/>
  <c r="AJ44" i="1"/>
  <c r="AI44" i="1"/>
  <c r="AM43" i="1"/>
  <c r="AL43" i="1"/>
  <c r="AK43" i="1"/>
  <c r="AJ43" i="1"/>
  <c r="AI43" i="1"/>
  <c r="AM41" i="1"/>
  <c r="AL41" i="1"/>
  <c r="AK41" i="1"/>
  <c r="AJ41" i="1"/>
  <c r="AI41" i="1"/>
  <c r="AM40" i="1"/>
  <c r="AL40" i="1"/>
  <c r="AK40" i="1"/>
  <c r="AJ40" i="1"/>
  <c r="AI40" i="1"/>
  <c r="AM39" i="1"/>
  <c r="AL39" i="1"/>
  <c r="AK39" i="1"/>
  <c r="AJ39" i="1"/>
  <c r="AI39" i="1"/>
  <c r="AM38" i="1"/>
  <c r="AL38" i="1"/>
  <c r="AK38" i="1"/>
  <c r="AJ38" i="1"/>
  <c r="AI38" i="1"/>
  <c r="AM37" i="1"/>
  <c r="AL37" i="1"/>
  <c r="AK37" i="1"/>
  <c r="AJ37" i="1"/>
  <c r="AI37" i="1"/>
  <c r="AM35" i="1"/>
  <c r="AL35" i="1"/>
  <c r="AK35" i="1"/>
  <c r="AJ35" i="1"/>
  <c r="AI35" i="1"/>
  <c r="AM34" i="1"/>
  <c r="AL34" i="1"/>
  <c r="AK34" i="1"/>
  <c r="AJ34" i="1"/>
  <c r="AI34" i="1"/>
  <c r="AM33" i="1"/>
  <c r="AL33" i="1"/>
  <c r="AK33" i="1"/>
  <c r="AJ33" i="1"/>
  <c r="AI33" i="1"/>
  <c r="AM32" i="1"/>
  <c r="AL32" i="1"/>
  <c r="AK32" i="1"/>
  <c r="AJ32" i="1"/>
  <c r="AI32" i="1"/>
  <c r="AM31" i="1"/>
  <c r="AL31" i="1"/>
  <c r="AK31" i="1"/>
  <c r="AJ31" i="1"/>
  <c r="AI31" i="1"/>
  <c r="AM30" i="1"/>
  <c r="AL30" i="1"/>
  <c r="AK30" i="1"/>
  <c r="AJ30" i="1"/>
  <c r="AI30" i="1"/>
  <c r="AM29" i="1"/>
  <c r="AL29" i="1"/>
  <c r="AK29" i="1"/>
  <c r="AJ29" i="1"/>
  <c r="AI29" i="1"/>
  <c r="AM28" i="1"/>
  <c r="AL28" i="1"/>
  <c r="AK28" i="1"/>
  <c r="AJ28" i="1"/>
  <c r="AI28" i="1"/>
  <c r="AM27" i="1"/>
  <c r="AL27" i="1"/>
  <c r="AK27" i="1"/>
  <c r="AJ27" i="1"/>
  <c r="AI27" i="1"/>
  <c r="AM25" i="1"/>
  <c r="AM24" i="1"/>
  <c r="AM23" i="1"/>
  <c r="AM22" i="1"/>
  <c r="AM21" i="1"/>
  <c r="AM20" i="1"/>
  <c r="AM19" i="1"/>
  <c r="AM18" i="1"/>
  <c r="AM17" i="1"/>
  <c r="AM16" i="1"/>
  <c r="AL25" i="1"/>
  <c r="AK25" i="1"/>
  <c r="AJ25" i="1"/>
  <c r="AL24" i="1"/>
  <c r="AK24" i="1"/>
  <c r="AJ24" i="1"/>
  <c r="AL23" i="1"/>
  <c r="AK23" i="1"/>
  <c r="AJ23" i="1"/>
  <c r="AL22" i="1"/>
  <c r="AK22" i="1"/>
  <c r="AJ22" i="1"/>
  <c r="AL21" i="1"/>
  <c r="AK21" i="1"/>
  <c r="AJ21" i="1"/>
  <c r="AL20" i="1"/>
  <c r="AK20" i="1"/>
  <c r="AJ20" i="1"/>
  <c r="AL19" i="1"/>
  <c r="AK19" i="1"/>
  <c r="AJ19" i="1"/>
  <c r="AL18" i="1"/>
  <c r="AK18" i="1"/>
  <c r="AJ18" i="1"/>
  <c r="AL17" i="1"/>
  <c r="AK17" i="1"/>
  <c r="AJ17" i="1"/>
  <c r="AL16" i="1"/>
  <c r="AK16" i="1"/>
  <c r="AJ16" i="1"/>
  <c r="AI25" i="1"/>
  <c r="AI24" i="1"/>
  <c r="AI23" i="1"/>
  <c r="AI22" i="1"/>
  <c r="AI21" i="1"/>
  <c r="AI20" i="1"/>
  <c r="AI19" i="1"/>
  <c r="AI18" i="1"/>
  <c r="AI17" i="1"/>
  <c r="AI16" i="1"/>
  <c r="AG87" i="1"/>
  <c r="AB87" i="1"/>
  <c r="W87" i="1"/>
  <c r="M87" i="1"/>
  <c r="H87" i="1"/>
  <c r="R87" i="1"/>
  <c r="AE87" i="1"/>
  <c r="AD87" i="1"/>
  <c r="AC87" i="1"/>
  <c r="Z87" i="1"/>
  <c r="Y87" i="1"/>
  <c r="X87" i="1"/>
  <c r="U87" i="1"/>
  <c r="T87" i="1"/>
  <c r="S87" i="1"/>
  <c r="P87" i="1"/>
  <c r="O87" i="1"/>
  <c r="N87" i="1"/>
  <c r="K87" i="1"/>
  <c r="J87" i="1"/>
  <c r="I87" i="1"/>
  <c r="F87" i="1"/>
  <c r="E87" i="1"/>
  <c r="D87" i="1"/>
  <c r="M93" i="2" l="1"/>
  <c r="AH39" i="2"/>
  <c r="AH31" i="2"/>
  <c r="AL84" i="2"/>
  <c r="AJ26" i="2"/>
  <c r="AL48" i="2"/>
  <c r="AH58" i="2"/>
  <c r="AM26" i="2"/>
  <c r="AH35" i="2"/>
  <c r="AH50" i="2"/>
  <c r="AH75" i="1"/>
  <c r="D92" i="2"/>
  <c r="AL36" i="2"/>
  <c r="AL26" i="2"/>
  <c r="AJ48" i="2"/>
  <c r="AL65" i="2"/>
  <c r="AL64" i="2" s="1"/>
  <c r="AL42" i="2"/>
  <c r="AH70" i="2"/>
  <c r="AM84" i="2"/>
  <c r="AG93" i="2"/>
  <c r="AJ42" i="2"/>
  <c r="AJ57" i="2"/>
  <c r="AJ76" i="2"/>
  <c r="AJ14" i="2"/>
  <c r="AH20" i="2"/>
  <c r="AL76" i="2"/>
  <c r="AH79" i="2"/>
  <c r="AM76" i="2"/>
  <c r="AK14" i="2"/>
  <c r="AH62" i="2"/>
  <c r="AH46" i="2"/>
  <c r="AH66" i="2"/>
  <c r="AH74" i="2"/>
  <c r="X92" i="2"/>
  <c r="X93" i="2" s="1"/>
  <c r="AH16" i="2"/>
  <c r="AH24" i="2"/>
  <c r="AJ65" i="2"/>
  <c r="AH80" i="2"/>
  <c r="AH83" i="2"/>
  <c r="AH72" i="1"/>
  <c r="AH23" i="1"/>
  <c r="AH83" i="1"/>
  <c r="AH21" i="2"/>
  <c r="AH28" i="2"/>
  <c r="AH40" i="2"/>
  <c r="AM42" i="2"/>
  <c r="AH47" i="2"/>
  <c r="AH51" i="2"/>
  <c r="AH63" i="2"/>
  <c r="AH71" i="2"/>
  <c r="AK76" i="2"/>
  <c r="AH81" i="2"/>
  <c r="AC92" i="2"/>
  <c r="AH18" i="2"/>
  <c r="AH33" i="2"/>
  <c r="AH37" i="2"/>
  <c r="AH44" i="2"/>
  <c r="AH56" i="2"/>
  <c r="AK57" i="2"/>
  <c r="AH60" i="2"/>
  <c r="AH68" i="2"/>
  <c r="AH78" i="2"/>
  <c r="AI84" i="2"/>
  <c r="N92" i="2"/>
  <c r="AK36" i="2"/>
  <c r="AM57" i="2"/>
  <c r="AH88" i="2"/>
  <c r="AI14" i="2"/>
  <c r="AH23" i="2"/>
  <c r="AH30" i="2"/>
  <c r="AJ36" i="2"/>
  <c r="AM48" i="2"/>
  <c r="AH53" i="2"/>
  <c r="AL57" i="2"/>
  <c r="AH73" i="2"/>
  <c r="AH90" i="2"/>
  <c r="AI26" i="2"/>
  <c r="AH17" i="2"/>
  <c r="AH25" i="2"/>
  <c r="AK26" i="2"/>
  <c r="AH32" i="2"/>
  <c r="AI42" i="2"/>
  <c r="AH55" i="2"/>
  <c r="AH59" i="2"/>
  <c r="AH67" i="2"/>
  <c r="AH75" i="2"/>
  <c r="AH77" i="2"/>
  <c r="AH87" i="2"/>
  <c r="I92" i="2"/>
  <c r="AL14" i="2"/>
  <c r="AH29" i="2"/>
  <c r="AK42" i="2"/>
  <c r="AH52" i="2"/>
  <c r="AH72" i="2"/>
  <c r="AH82" i="2"/>
  <c r="AH89" i="2"/>
  <c r="AM65" i="2"/>
  <c r="AK84" i="2"/>
  <c r="AH22" i="2"/>
  <c r="AM36" i="2"/>
  <c r="AH41" i="2"/>
  <c r="AK48" i="2"/>
  <c r="AM14" i="2"/>
  <c r="AH19" i="2"/>
  <c r="AH34" i="2"/>
  <c r="AH38" i="2"/>
  <c r="AH45" i="2"/>
  <c r="AH49" i="2"/>
  <c r="AH61" i="2"/>
  <c r="AK65" i="2"/>
  <c r="AH69" i="2"/>
  <c r="AH86" i="2"/>
  <c r="S92" i="2"/>
  <c r="AI57" i="2"/>
  <c r="AH85" i="2"/>
  <c r="AI36" i="2"/>
  <c r="AI48" i="2"/>
  <c r="AI65" i="2"/>
  <c r="AI64" i="2" s="1"/>
  <c r="AH15" i="2"/>
  <c r="AH27" i="2"/>
  <c r="AH43" i="2"/>
  <c r="AI76" i="2"/>
  <c r="AJ84" i="2"/>
  <c r="AH22" i="1"/>
  <c r="AH17" i="1"/>
  <c r="AH25" i="1"/>
  <c r="AH40" i="1"/>
  <c r="AH60" i="1"/>
  <c r="AH67" i="1"/>
  <c r="AH70" i="1"/>
  <c r="AH78" i="1"/>
  <c r="AK79" i="1"/>
  <c r="AH33" i="1"/>
  <c r="AH43" i="1"/>
  <c r="AH44" i="1"/>
  <c r="AH46" i="1"/>
  <c r="AK48" i="1"/>
  <c r="AH52" i="1"/>
  <c r="AH53" i="1"/>
  <c r="AH55" i="1"/>
  <c r="AM48" i="1"/>
  <c r="AH86" i="1"/>
  <c r="AL48" i="1"/>
  <c r="AH30" i="1"/>
  <c r="AH35" i="1"/>
  <c r="AH39" i="1"/>
  <c r="AH45" i="1"/>
  <c r="AH54" i="1"/>
  <c r="AH61" i="1"/>
  <c r="AH32" i="1"/>
  <c r="AH38" i="1"/>
  <c r="AH41" i="1"/>
  <c r="AH56" i="1"/>
  <c r="AH66" i="1"/>
  <c r="AH74" i="1"/>
  <c r="AH47" i="1"/>
  <c r="AJ48" i="1"/>
  <c r="AH58" i="1"/>
  <c r="AH63" i="1"/>
  <c r="AJ65" i="1"/>
  <c r="AH84" i="1"/>
  <c r="AH18" i="1"/>
  <c r="AH21" i="1"/>
  <c r="AH31" i="1"/>
  <c r="AH34" i="1"/>
  <c r="AH37" i="1"/>
  <c r="AH51" i="1"/>
  <c r="AH50" i="1"/>
  <c r="AH19" i="1"/>
  <c r="AH28" i="1"/>
  <c r="AH29" i="1"/>
  <c r="AK65" i="1"/>
  <c r="AH68" i="1"/>
  <c r="AH69" i="1"/>
  <c r="AH71" i="1"/>
  <c r="AH76" i="1"/>
  <c r="AH80" i="1"/>
  <c r="AM79" i="1"/>
  <c r="AI79" i="1"/>
  <c r="AH62" i="1"/>
  <c r="AH73" i="1"/>
  <c r="AI48" i="1"/>
  <c r="AL79" i="1"/>
  <c r="AH82" i="1"/>
  <c r="AH85" i="1"/>
  <c r="AH59" i="1"/>
  <c r="AH81" i="1"/>
  <c r="AH77" i="1"/>
  <c r="AM65" i="1"/>
  <c r="AM57" i="1"/>
  <c r="AJ79" i="1"/>
  <c r="AI65" i="1"/>
  <c r="AL65" i="1"/>
  <c r="AI57" i="1"/>
  <c r="AL57" i="1"/>
  <c r="AH49" i="1"/>
  <c r="AJ26" i="1"/>
  <c r="AH16" i="1"/>
  <c r="AH24" i="1"/>
  <c r="AH20" i="1"/>
  <c r="AK64" i="1" l="1"/>
  <c r="AM64" i="2"/>
  <c r="AJ64" i="2"/>
  <c r="AH48" i="2"/>
  <c r="AH57" i="2"/>
  <c r="D93" i="2"/>
  <c r="AK64" i="2"/>
  <c r="AL64" i="1"/>
  <c r="AM64" i="1"/>
  <c r="AJ64" i="1"/>
  <c r="AI64" i="1"/>
  <c r="AI91" i="2"/>
  <c r="AL91" i="2"/>
  <c r="AM91" i="2"/>
  <c r="AK91" i="2"/>
  <c r="AH65" i="2"/>
  <c r="AH76" i="2"/>
  <c r="AH36" i="2"/>
  <c r="AH42" i="2"/>
  <c r="N93" i="2"/>
  <c r="AH92" i="2" s="1"/>
  <c r="AH65" i="1"/>
  <c r="AH14" i="2"/>
  <c r="AH26" i="2"/>
  <c r="AJ91" i="2"/>
  <c r="AH84" i="2"/>
  <c r="AH48" i="1"/>
  <c r="AH79" i="1"/>
  <c r="AH91" i="2" l="1"/>
  <c r="AH64" i="2"/>
  <c r="AH64" i="1"/>
  <c r="AJ57" i="1"/>
  <c r="G87" i="1"/>
  <c r="L87" i="1"/>
  <c r="Q87" i="1"/>
  <c r="V87" i="1"/>
  <c r="AA87" i="1"/>
  <c r="AF87" i="1"/>
  <c r="AI15" i="1"/>
  <c r="AJ15" i="1"/>
  <c r="AJ14" i="1" s="1"/>
  <c r="AK15" i="1"/>
  <c r="AL15" i="1"/>
  <c r="AM15" i="1"/>
  <c r="AH15" i="1" l="1"/>
  <c r="AI14" i="1"/>
  <c r="AK57" i="1"/>
  <c r="AL36" i="1"/>
  <c r="W89" i="1"/>
  <c r="AH27" i="1"/>
  <c r="S88" i="1"/>
  <c r="AK36" i="1"/>
  <c r="AM14" i="1"/>
  <c r="AK42" i="1"/>
  <c r="N88" i="1"/>
  <c r="AL42" i="1"/>
  <c r="AK14" i="1"/>
  <c r="X88" i="1"/>
  <c r="AK26" i="1"/>
  <c r="AI36" i="1"/>
  <c r="M89" i="1"/>
  <c r="AJ42" i="1"/>
  <c r="AL26" i="1"/>
  <c r="AM42" i="1"/>
  <c r="AJ36" i="1"/>
  <c r="AM36" i="1"/>
  <c r="AL14" i="1"/>
  <c r="AC88" i="1"/>
  <c r="AI26" i="1"/>
  <c r="I88" i="1"/>
  <c r="AG89" i="1"/>
  <c r="AM26" i="1"/>
  <c r="D88" i="1"/>
  <c r="AI42" i="1"/>
  <c r="AJ87" i="1" l="1"/>
  <c r="AL87" i="1"/>
  <c r="AI87" i="1"/>
  <c r="AM87" i="1"/>
  <c r="AK87" i="1"/>
  <c r="AH57" i="1"/>
  <c r="X89" i="1"/>
  <c r="N89" i="1"/>
  <c r="AH36" i="1"/>
  <c r="D89" i="1"/>
  <c r="AH14" i="1"/>
  <c r="AH42" i="1"/>
  <c r="AH26" i="1"/>
  <c r="AH87" i="1" l="1"/>
  <c r="AH8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Wojtek Kuska</author>
  </authors>
  <commentList>
    <comment ref="F27" authorId="0" shapeId="0" xr:uid="{A5DF5D15-EB2E-4501-BE1B-EDE415EF84CF}">
      <text>
        <r>
          <rPr>
            <b/>
            <sz val="9"/>
            <color indexed="81"/>
            <rFont val="Tahoma"/>
            <family val="2"/>
            <charset val="238"/>
          </rPr>
          <t>Wojtek Kuska:</t>
        </r>
        <r>
          <rPr>
            <sz val="9"/>
            <color indexed="81"/>
            <rFont val="Tahoma"/>
            <family val="2"/>
            <charset val="238"/>
          </rPr>
          <t xml:space="preserve">
Technologię informacyjną wpisałem do tabeli laboratoria, której nie było w przesłanej rozpisce - dlatego liczba ćwiczeń u dołu jest o 30 mniejsza od zaplanowanej. </t>
        </r>
      </text>
    </comment>
  </commentList>
</comments>
</file>

<file path=xl/sharedStrings.xml><?xml version="1.0" encoding="utf-8"?>
<sst xmlns="http://schemas.openxmlformats.org/spreadsheetml/2006/main" count="512" uniqueCount="172">
  <si>
    <t>Załącznik nr 1</t>
  </si>
  <si>
    <r>
      <t xml:space="preserve">do </t>
    </r>
    <r>
      <rPr>
        <i/>
        <sz val="10"/>
        <rFont val="Calibri"/>
        <family val="2"/>
        <charset val="238"/>
      </rPr>
      <t>Programu studiów na kierunku architektura informacji z komunikacją cyfrową - studia pierwszego stopnia o profilu praktycznym,</t>
    </r>
    <r>
      <rPr>
        <sz val="10"/>
        <rFont val="Calibri"/>
        <family val="2"/>
        <charset val="238"/>
      </rPr>
      <t xml:space="preserve"> </t>
    </r>
  </si>
  <si>
    <t>stanowiącego załącznik do Uchwały nr 149/000/2024 Senatu AJP</t>
  </si>
  <si>
    <t>z dnia 17 grudnia 2024 r.</t>
  </si>
  <si>
    <t>obowiązuje I rok od r.a. 2025/2026</t>
  </si>
  <si>
    <t xml:space="preserve">PLAN  STUDIÓW  STACJONARNYCH  I stopnia                 </t>
  </si>
  <si>
    <t>KIERUNEK: ARCHITEKTURA INFORMACJI Z KOMUNIKACJĄ CYFROWĄ</t>
  </si>
  <si>
    <t>PROFIL: PRAKTYCZNY</t>
  </si>
  <si>
    <t>MODUŁ: Redakcja tekstów cyfrowych</t>
  </si>
  <si>
    <t>Lp.</t>
  </si>
  <si>
    <t>Nazwa przedmiotu</t>
  </si>
  <si>
    <t>Forma zaliczenia</t>
  </si>
  <si>
    <t>ROK I</t>
  </si>
  <si>
    <t>ROK II</t>
  </si>
  <si>
    <t>ROK III</t>
  </si>
  <si>
    <t>Ogółem</t>
  </si>
  <si>
    <t>w tym:</t>
  </si>
  <si>
    <t>ECTS</t>
  </si>
  <si>
    <t>1 sem.</t>
  </si>
  <si>
    <t>2 sem.</t>
  </si>
  <si>
    <t>3 sem.</t>
  </si>
  <si>
    <t>4 sem.</t>
  </si>
  <si>
    <t>5 sem.</t>
  </si>
  <si>
    <t>6 sem.</t>
  </si>
  <si>
    <t>w</t>
  </si>
  <si>
    <t>ćw</t>
  </si>
  <si>
    <t>lab</t>
  </si>
  <si>
    <t>p</t>
  </si>
  <si>
    <t>w.</t>
  </si>
  <si>
    <t>ćw.</t>
  </si>
  <si>
    <t>I. Wiedza ogólna</t>
  </si>
  <si>
    <t>Psychologia społeczna</t>
  </si>
  <si>
    <t>Zo</t>
  </si>
  <si>
    <t>Psychologia mediów</t>
  </si>
  <si>
    <t>Wstęp do socjologii</t>
  </si>
  <si>
    <t>Wstęp do językoznawstwa</t>
  </si>
  <si>
    <t>EII</t>
  </si>
  <si>
    <t xml:space="preserve">Wiedza o kulturze </t>
  </si>
  <si>
    <t>Metodologia nauk humanistycznych</t>
  </si>
  <si>
    <t>7.</t>
  </si>
  <si>
    <t>Wiedza o nowych mediach</t>
  </si>
  <si>
    <t>Metodologia nauk społecznych</t>
  </si>
  <si>
    <t xml:space="preserve">9. </t>
  </si>
  <si>
    <t>Ekologia informacji</t>
  </si>
  <si>
    <t>EI</t>
  </si>
  <si>
    <t xml:space="preserve">10. </t>
  </si>
  <si>
    <t>Historia informacji i form przekazu</t>
  </si>
  <si>
    <t>11.</t>
  </si>
  <si>
    <t>Etyka w mediach</t>
  </si>
  <si>
    <t>II. Przedmioty ogólnouczelniane</t>
  </si>
  <si>
    <t>1.</t>
  </si>
  <si>
    <t>Technologia informacyjna</t>
  </si>
  <si>
    <t>2.</t>
  </si>
  <si>
    <t>Prawo autorskie i prasowe</t>
  </si>
  <si>
    <t>3.</t>
  </si>
  <si>
    <t>Języki obce</t>
  </si>
  <si>
    <t>4.</t>
  </si>
  <si>
    <t>Wychowanie fizyczne</t>
  </si>
  <si>
    <t>5.</t>
  </si>
  <si>
    <t>Bezpieczeństwo i higiena pracy</t>
  </si>
  <si>
    <t>6.</t>
  </si>
  <si>
    <t>Wykład ogólnowydziałowy</t>
  </si>
  <si>
    <t>Wykład ogólnowydziałowy II</t>
  </si>
  <si>
    <t>8.</t>
  </si>
  <si>
    <t>Seminarium dyplomowe</t>
  </si>
  <si>
    <t>9.</t>
  </si>
  <si>
    <t>Praca dyplomowa</t>
  </si>
  <si>
    <t>III. Wiedza o języku</t>
  </si>
  <si>
    <t xml:space="preserve">1. </t>
  </si>
  <si>
    <t>Rola pisma w historii języka i kultury</t>
  </si>
  <si>
    <t>Mediolingwistyka</t>
  </si>
  <si>
    <t>EIII</t>
  </si>
  <si>
    <t>Lingwistyka cyfrowa</t>
  </si>
  <si>
    <t>Kultura języka polskiego</t>
  </si>
  <si>
    <t xml:space="preserve">5. </t>
  </si>
  <si>
    <t>Warsztaty ortografii i interpunkcji</t>
  </si>
  <si>
    <t>IV. Wiedza o komunikowaniu</t>
  </si>
  <si>
    <t>Nauka o komunikowaniu</t>
  </si>
  <si>
    <t xml:space="preserve">Komunikacja międzykulturowa </t>
  </si>
  <si>
    <t>Komunikacja w mediach społecznościowych</t>
  </si>
  <si>
    <t>Sztuka autoprezentacji i kreowania wizerunku</t>
  </si>
  <si>
    <t>Warsztaty komunikacji interpersonalnej</t>
  </si>
  <si>
    <t>V. Zarządzanie informacją</t>
  </si>
  <si>
    <t>Podstawy organizacji i zarządzania</t>
  </si>
  <si>
    <t>Źródła informacji</t>
  </si>
  <si>
    <t>Analiza i prezentacja danych</t>
  </si>
  <si>
    <t>Systemy organizacji wiedzy i informacji</t>
  </si>
  <si>
    <t>Zarządzanie obiegiem dokumentów</t>
  </si>
  <si>
    <t>Zarządzanie projektami</t>
  </si>
  <si>
    <t>Zarządzanie informacją w kulturze i oświacie</t>
  </si>
  <si>
    <t>Bezpieczeństwo informacji</t>
  </si>
  <si>
    <t>VI. Projektowanie obiektów cyfrowych</t>
  </si>
  <si>
    <t>Projektowanie interfejsów użytkownika</t>
  </si>
  <si>
    <t xml:space="preserve">2. </t>
  </si>
  <si>
    <t>Wizualizacja informacji i infografika</t>
  </si>
  <si>
    <t xml:space="preserve">3. </t>
  </si>
  <si>
    <t>Grafika wektorowa</t>
  </si>
  <si>
    <t xml:space="preserve">4. </t>
  </si>
  <si>
    <t>Obraz jako komunikat</t>
  </si>
  <si>
    <t>Tworzenie stron WWW</t>
  </si>
  <si>
    <t>Narzędzia sztucznej inteligencji w pracy grafika</t>
  </si>
  <si>
    <t>VII. MODUŁY DO WYBORU Redakcja tekstów cyfrowych</t>
  </si>
  <si>
    <t>Część I: Warsztat redaktora</t>
  </si>
  <si>
    <t>Stylistyka praktyczna</t>
  </si>
  <si>
    <t>Edycja tekstów</t>
  </si>
  <si>
    <t>EIV</t>
  </si>
  <si>
    <t>Liternet</t>
  </si>
  <si>
    <t>Filologiczne źródła informacji</t>
  </si>
  <si>
    <t>Podstawy edytorstwa naukowego</t>
  </si>
  <si>
    <t xml:space="preserve">6. </t>
  </si>
  <si>
    <t>Podstawy edytorstwa technicznego</t>
  </si>
  <si>
    <t xml:space="preserve">7. </t>
  </si>
  <si>
    <t>Design i typografia publikacji</t>
  </si>
  <si>
    <t xml:space="preserve">8. </t>
  </si>
  <si>
    <t>Copywriting</t>
  </si>
  <si>
    <t>Wideoedycja</t>
  </si>
  <si>
    <t>10.</t>
  </si>
  <si>
    <t>Analiza i tworzenie tekstów informacyjnych</t>
  </si>
  <si>
    <t xml:space="preserve">11. </t>
  </si>
  <si>
    <t>Warsztat e-recenzenta</t>
  </si>
  <si>
    <t>12.</t>
  </si>
  <si>
    <t>Marketing internetowy</t>
  </si>
  <si>
    <t xml:space="preserve">13. </t>
  </si>
  <si>
    <t>Współczesny rynek wydawniczy</t>
  </si>
  <si>
    <t>Część II: Wiedza o mediach</t>
  </si>
  <si>
    <t>14.</t>
  </si>
  <si>
    <t xml:space="preserve">Media lokalne i środowiskowe </t>
  </si>
  <si>
    <t>15.</t>
  </si>
  <si>
    <t>Media w Polsce i na świecie</t>
  </si>
  <si>
    <t>16.</t>
  </si>
  <si>
    <t>Kształtowanie opinii publicznej</t>
  </si>
  <si>
    <t>17.</t>
  </si>
  <si>
    <t>Historia mediów</t>
  </si>
  <si>
    <t>18.</t>
  </si>
  <si>
    <t>Gatunki dziennikarskie i medialne</t>
  </si>
  <si>
    <t>EV</t>
  </si>
  <si>
    <t>19.</t>
  </si>
  <si>
    <t>Kultura 2.0</t>
  </si>
  <si>
    <t>20.</t>
  </si>
  <si>
    <t>Praktyka (960)</t>
  </si>
  <si>
    <t>RAZEM</t>
  </si>
  <si>
    <t>MODUŁ: Systemy informacyjne</t>
  </si>
  <si>
    <t>VII. MODUŁY DO WYBORU Systemy informacyjne</t>
  </si>
  <si>
    <t>Część I: Podstawy programowania</t>
  </si>
  <si>
    <t>Wprowadzenie do algorytmiki i programowania</t>
  </si>
  <si>
    <t>Projektowanie systemów informacyjnych</t>
  </si>
  <si>
    <t>Wdrażanie systemów informacyjnych</t>
  </si>
  <si>
    <t>Projektowanie baz danych</t>
  </si>
  <si>
    <t>Technologie aplikacji mobilnych</t>
  </si>
  <si>
    <t>Technologie internetowe</t>
  </si>
  <si>
    <t>Języki znaczników</t>
  </si>
  <si>
    <t>Informacja w nauce</t>
  </si>
  <si>
    <t>Digitalizacja dóbr kultury</t>
  </si>
  <si>
    <t>Narzędzia handlu elektronicznego</t>
  </si>
  <si>
    <t>Część II: Społeczny wymiar informacji</t>
  </si>
  <si>
    <t>Komunikacja literacka</t>
  </si>
  <si>
    <t>Strategie i metody pozyskiwania informacji</t>
  </si>
  <si>
    <t>13.</t>
  </si>
  <si>
    <t>Sposoby popularyzacji wiedzy i informacji</t>
  </si>
  <si>
    <t>Badanie społecznego odbioru treści</t>
  </si>
  <si>
    <t>Marketing i PR w działalności informacyjnej</t>
  </si>
  <si>
    <t>Prawo w działalności informacyjnej</t>
  </si>
  <si>
    <t>Etyka w działalności informacyjnej</t>
  </si>
  <si>
    <t>Cz. 3: Redagowanie informacji</t>
  </si>
  <si>
    <t>Prosty język w instytucjach publicznych</t>
  </si>
  <si>
    <t>Informacja samorządowa</t>
  </si>
  <si>
    <t>Gospodarka a informacja</t>
  </si>
  <si>
    <t>21.</t>
  </si>
  <si>
    <t>Podstawy elektronicznej edycji tekstów</t>
  </si>
  <si>
    <t>22.</t>
  </si>
  <si>
    <t>Prosta polszczyzna w komunikacji internetowej</t>
  </si>
  <si>
    <t>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</si>
</sst>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0"/>
      <name val="Arial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b/>
      <i/>
      <sz val="10"/>
      <name val="Arial CE"/>
      <charset val="238"/>
    </font>
    <font>
      <sz val="6"/>
      <name val="Arial CE"/>
      <family val="2"/>
      <charset val="238"/>
    </font>
    <font>
      <i/>
      <sz val="6"/>
      <color indexed="10"/>
      <name val="Arial CE"/>
      <family val="2"/>
      <charset val="238"/>
    </font>
    <font>
      <b/>
      <sz val="8"/>
      <name val="Arial CE"/>
      <family val="2"/>
      <charset val="238"/>
    </font>
    <font>
      <sz val="8"/>
      <color indexed="10"/>
      <name val="Arial CE"/>
      <family val="2"/>
      <charset val="238"/>
    </font>
    <font>
      <b/>
      <i/>
      <sz val="5"/>
      <name val="Arial CE"/>
      <charset val="238"/>
    </font>
    <font>
      <b/>
      <sz val="6"/>
      <name val="Arial CE"/>
      <family val="2"/>
      <charset val="238"/>
    </font>
    <font>
      <b/>
      <i/>
      <sz val="7"/>
      <name val="Arial CE"/>
      <charset val="238"/>
    </font>
    <font>
      <i/>
      <sz val="7"/>
      <color indexed="10"/>
      <name val="Arial CE"/>
      <family val="2"/>
      <charset val="238"/>
    </font>
    <font>
      <i/>
      <sz val="7"/>
      <name val="Arial CE"/>
      <family val="2"/>
      <charset val="238"/>
    </font>
    <font>
      <sz val="7"/>
      <color indexed="17"/>
      <name val="Arial CE"/>
      <family val="2"/>
      <charset val="238"/>
    </font>
    <font>
      <i/>
      <sz val="7"/>
      <color indexed="17"/>
      <name val="Arial CE"/>
      <family val="2"/>
      <charset val="238"/>
    </font>
    <font>
      <sz val="7"/>
      <color indexed="10"/>
      <name val="Arial CE"/>
      <family val="2"/>
      <charset val="238"/>
    </font>
    <font>
      <b/>
      <sz val="8"/>
      <name val="Arial CE"/>
      <charset val="238"/>
    </font>
    <font>
      <sz val="9"/>
      <name val="Arial CE"/>
      <family val="2"/>
      <charset val="238"/>
    </font>
    <font>
      <b/>
      <sz val="7"/>
      <name val="Arial CE"/>
      <family val="2"/>
      <charset val="238"/>
    </font>
    <font>
      <b/>
      <i/>
      <sz val="8"/>
      <color indexed="10"/>
      <name val="Arial CE"/>
      <family val="2"/>
      <charset val="238"/>
    </font>
    <font>
      <b/>
      <i/>
      <sz val="6"/>
      <color indexed="10"/>
      <name val="Arial CE"/>
      <family val="2"/>
      <charset val="238"/>
    </font>
    <font>
      <b/>
      <sz val="8"/>
      <color indexed="10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sz val="10"/>
      <color indexed="10"/>
      <name val="Arial"/>
      <family val="2"/>
      <charset val="238"/>
    </font>
    <font>
      <sz val="7"/>
      <color indexed="8"/>
      <name val="Arial CE"/>
      <family val="2"/>
      <charset val="238"/>
    </font>
    <font>
      <b/>
      <sz val="8"/>
      <color indexed="8"/>
      <name val="Arial CE"/>
      <charset val="238"/>
    </font>
    <font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rgb="FFC00000"/>
      <name val="Arial CE"/>
      <charset val="238"/>
    </font>
    <font>
      <b/>
      <sz val="8"/>
      <color rgb="FFC00000"/>
      <name val="Arial CE"/>
      <family val="2"/>
      <charset val="238"/>
    </font>
    <font>
      <b/>
      <sz val="10"/>
      <name val="Arial ce"/>
      <charset val="238"/>
    </font>
    <font>
      <sz val="10"/>
      <name val="Calibri"/>
      <family val="2"/>
      <charset val="238"/>
    </font>
    <font>
      <i/>
      <sz val="10"/>
      <name val="Calibri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31"/>
      </patternFill>
    </fill>
    <fill>
      <patternFill patternType="solid">
        <fgColor indexed="43"/>
        <bgColor indexed="23"/>
      </patternFill>
    </fill>
    <fill>
      <patternFill patternType="solid">
        <fgColor indexed="42"/>
        <bgColor indexed="31"/>
      </patternFill>
    </fill>
    <fill>
      <patternFill patternType="solid">
        <fgColor indexed="2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29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41"/>
      </patternFill>
    </fill>
    <fill>
      <patternFill patternType="solid">
        <fgColor rgb="FFCCFFFF"/>
        <bgColor indexed="27"/>
      </patternFill>
    </fill>
    <fill>
      <patternFill patternType="solid">
        <fgColor theme="0"/>
        <bgColor indexed="6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29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26" fillId="0" borderId="0" xfId="0" applyFont="1" applyAlignment="1">
      <alignment horizontal="right"/>
    </xf>
    <xf numFmtId="0" fontId="27" fillId="4" borderId="1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25" fillId="0" borderId="0" xfId="0" applyFont="1" applyAlignment="1">
      <alignment wrapText="1"/>
    </xf>
    <xf numFmtId="0" fontId="25" fillId="0" borderId="1" xfId="0" applyFont="1" applyBorder="1" applyAlignment="1">
      <alignment wrapText="1"/>
    </xf>
    <xf numFmtId="0" fontId="28" fillId="10" borderId="1" xfId="0" applyFont="1" applyFill="1" applyBorder="1" applyAlignment="1">
      <alignment horizontal="center" vertical="center"/>
    </xf>
    <xf numFmtId="9" fontId="0" fillId="0" borderId="0" xfId="1" applyFont="1"/>
    <xf numFmtId="0" fontId="30" fillId="0" borderId="1" xfId="0" applyFont="1" applyBorder="1" applyAlignment="1">
      <alignment horizontal="left" vertical="center" wrapText="1"/>
    </xf>
    <xf numFmtId="0" fontId="30" fillId="0" borderId="0" xfId="0" applyFont="1" applyAlignment="1">
      <alignment wrapText="1"/>
    </xf>
    <xf numFmtId="0" fontId="33" fillId="10" borderId="1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/>
    </xf>
    <xf numFmtId="0" fontId="21" fillId="11" borderId="1" xfId="0" applyFont="1" applyFill="1" applyBorder="1" applyAlignment="1">
      <alignment horizontal="center" vertical="center"/>
    </xf>
    <xf numFmtId="0" fontId="13" fillId="13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19" fillId="17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36" fillId="0" borderId="0" xfId="0" applyFont="1" applyAlignment="1">
      <alignment horizontal="right" vertical="top"/>
    </xf>
    <xf numFmtId="0" fontId="36" fillId="18" borderId="0" xfId="0" applyFont="1" applyFill="1" applyAlignment="1">
      <alignment horizontal="right" vertical="top"/>
    </xf>
    <xf numFmtId="0" fontId="36" fillId="18" borderId="0" xfId="0" applyFont="1" applyFill="1" applyAlignment="1">
      <alignment horizontal="right" vertical="top" wrapText="1"/>
    </xf>
    <xf numFmtId="0" fontId="20" fillId="6" borderId="11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2" fillId="12" borderId="11" xfId="0" applyFont="1" applyFill="1" applyBorder="1" applyAlignment="1">
      <alignment horizontal="center" vertical="center"/>
    </xf>
    <xf numFmtId="0" fontId="12" fillId="12" borderId="12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5" fillId="1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10" fillId="6" borderId="1" xfId="0" applyFont="1" applyFill="1" applyBorder="1" applyAlignment="1">
      <alignment horizontal="center" vertical="center" textRotation="90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7" fillId="15" borderId="8" xfId="0" applyFont="1" applyFill="1" applyBorder="1" applyAlignment="1">
      <alignment horizontal="center" vertical="center"/>
    </xf>
    <xf numFmtId="0" fontId="3" fillId="15" borderId="9" xfId="0" applyFont="1" applyFill="1" applyBorder="1" applyAlignment="1">
      <alignment horizontal="center" vertical="center"/>
    </xf>
    <xf numFmtId="0" fontId="3" fillId="15" borderId="10" xfId="0" applyFont="1" applyFill="1" applyBorder="1" applyAlignment="1">
      <alignment horizontal="center" vertical="center"/>
    </xf>
    <xf numFmtId="0" fontId="17" fillId="10" borderId="8" xfId="0" applyFont="1" applyFill="1" applyBorder="1" applyAlignment="1">
      <alignment horizontal="center" vertical="center"/>
    </xf>
    <xf numFmtId="0" fontId="17" fillId="10" borderId="9" xfId="0" applyFont="1" applyFill="1" applyBorder="1" applyAlignment="1">
      <alignment horizontal="center" vertical="center"/>
    </xf>
    <xf numFmtId="0" fontId="17" fillId="10" borderId="10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CCFFFF"/>
      <color rgb="FF0000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Agnieszka/AppData/Local/Microsoft/Windows/Temporary%20Internet%20Files/Content.IE5/L53UP1TD/I%20Filologia%20polska/PROGRAM%20KSZTA&#321;CENIA%20FILOLOGIA%20POLSKA%20I%20STOPNIE&#323;/I%20Filologia%20polska/PLAN%20S%20-%20FPI.xls?769ABDE9" TargetMode="External"/><Relationship Id="rId1" Type="http://schemas.openxmlformats.org/officeDocument/2006/relationships/externalLinkPath" Target="file:///\\769ABDE9\PLAN%20S%20-%20F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główny"/>
    </sheetNames>
    <sheetDataSet>
      <sheetData sheetId="0" refreshError="1">
        <row r="41">
          <cell r="AM41">
            <v>12</v>
          </cell>
        </row>
        <row r="42">
          <cell r="AM42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AM167"/>
  <sheetViews>
    <sheetView tabSelected="1" zoomScaleNormal="100" workbookViewId="0">
      <selection activeCell="B75" sqref="B75"/>
    </sheetView>
  </sheetViews>
  <sheetFormatPr defaultRowHeight="12.75"/>
  <cols>
    <col min="1" max="1" width="2.85546875" customWidth="1"/>
    <col min="2" max="2" width="24.7109375" customWidth="1"/>
    <col min="3" max="3" width="3.140625" customWidth="1"/>
    <col min="4" max="33" width="2.85546875" customWidth="1"/>
    <col min="34" max="34" width="4.42578125" customWidth="1"/>
    <col min="35" max="35" width="5.28515625" customWidth="1"/>
    <col min="36" max="39" width="4.42578125" customWidth="1"/>
  </cols>
  <sheetData>
    <row r="1" spans="1:39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</row>
    <row r="2" spans="1:39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</row>
    <row r="3" spans="1:39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</row>
    <row r="4" spans="1:39">
      <c r="A4" s="62" t="s">
        <v>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</row>
    <row r="5" spans="1:39">
      <c r="A5" s="63" t="s">
        <v>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</row>
    <row r="6" spans="1:39">
      <c r="A6" s="87" t="s">
        <v>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</row>
    <row r="7" spans="1:39">
      <c r="A7" s="88" t="s">
        <v>6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</row>
    <row r="8" spans="1:39">
      <c r="A8" s="89" t="s">
        <v>7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</row>
    <row r="9" spans="1:39">
      <c r="A9" s="1"/>
      <c r="B9" s="92" t="s">
        <v>8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</row>
    <row r="10" spans="1:39">
      <c r="A10" s="1"/>
      <c r="B10" s="2"/>
      <c r="C10" s="3"/>
      <c r="D10" s="4"/>
      <c r="E10" s="4"/>
      <c r="F10" s="4"/>
      <c r="G10" s="4"/>
      <c r="H10" s="5"/>
      <c r="I10" s="4"/>
      <c r="J10" s="4"/>
      <c r="K10" s="4"/>
      <c r="L10" s="4"/>
      <c r="M10" s="5"/>
      <c r="N10" s="6"/>
      <c r="O10" s="6"/>
      <c r="P10" s="6"/>
      <c r="Q10" s="6"/>
      <c r="R10" s="7"/>
      <c r="S10" s="4"/>
      <c r="T10" s="4"/>
      <c r="U10" s="4"/>
      <c r="V10" s="4"/>
      <c r="W10" s="5"/>
      <c r="X10" s="6"/>
      <c r="Y10" s="6"/>
      <c r="Z10" s="6"/>
      <c r="AA10" s="6"/>
      <c r="AB10" s="7"/>
      <c r="AC10" s="4"/>
      <c r="AD10" s="4"/>
      <c r="AE10" s="4"/>
      <c r="AF10" s="4"/>
      <c r="AG10" s="5"/>
      <c r="AH10" s="8"/>
      <c r="AI10" s="9"/>
      <c r="AJ10" s="9"/>
      <c r="AK10" s="9"/>
      <c r="AL10" s="9"/>
      <c r="AM10" s="10"/>
    </row>
    <row r="11" spans="1:39" ht="13.5" customHeight="1">
      <c r="A11" s="117" t="s">
        <v>9</v>
      </c>
      <c r="B11" s="117" t="s">
        <v>10</v>
      </c>
      <c r="C11" s="116" t="s">
        <v>11</v>
      </c>
      <c r="D11" s="95" t="s">
        <v>12</v>
      </c>
      <c r="E11" s="95"/>
      <c r="F11" s="95"/>
      <c r="G11" s="95"/>
      <c r="H11" s="95"/>
      <c r="I11" s="95"/>
      <c r="J11" s="95"/>
      <c r="K11" s="95"/>
      <c r="L11" s="95"/>
      <c r="M11" s="95"/>
      <c r="N11" s="95" t="s">
        <v>13</v>
      </c>
      <c r="O11" s="95"/>
      <c r="P11" s="95"/>
      <c r="Q11" s="95"/>
      <c r="R11" s="95"/>
      <c r="S11" s="95"/>
      <c r="T11" s="95"/>
      <c r="U11" s="95"/>
      <c r="V11" s="95"/>
      <c r="W11" s="95"/>
      <c r="X11" s="95" t="s">
        <v>14</v>
      </c>
      <c r="Y11" s="95"/>
      <c r="Z11" s="95"/>
      <c r="AA11" s="95"/>
      <c r="AB11" s="95"/>
      <c r="AC11" s="95"/>
      <c r="AD11" s="95"/>
      <c r="AE11" s="95"/>
      <c r="AF11" s="95"/>
      <c r="AG11" s="95"/>
      <c r="AH11" s="97" t="s">
        <v>15</v>
      </c>
      <c r="AI11" s="93" t="s">
        <v>16</v>
      </c>
      <c r="AJ11" s="93"/>
      <c r="AK11" s="93"/>
      <c r="AL11" s="93"/>
      <c r="AM11" s="96" t="s">
        <v>17</v>
      </c>
    </row>
    <row r="12" spans="1:39">
      <c r="A12" s="117"/>
      <c r="B12" s="117"/>
      <c r="C12" s="116"/>
      <c r="D12" s="90" t="s">
        <v>18</v>
      </c>
      <c r="E12" s="90"/>
      <c r="F12" s="90"/>
      <c r="G12" s="90"/>
      <c r="H12" s="96" t="s">
        <v>17</v>
      </c>
      <c r="I12" s="90" t="s">
        <v>19</v>
      </c>
      <c r="J12" s="90"/>
      <c r="K12" s="90"/>
      <c r="L12" s="90"/>
      <c r="M12" s="96" t="s">
        <v>17</v>
      </c>
      <c r="N12" s="94" t="s">
        <v>20</v>
      </c>
      <c r="O12" s="94"/>
      <c r="P12" s="94"/>
      <c r="Q12" s="94"/>
      <c r="R12" s="96" t="s">
        <v>17</v>
      </c>
      <c r="S12" s="94" t="s">
        <v>21</v>
      </c>
      <c r="T12" s="94"/>
      <c r="U12" s="94"/>
      <c r="V12" s="94"/>
      <c r="W12" s="96" t="s">
        <v>17</v>
      </c>
      <c r="X12" s="91" t="s">
        <v>22</v>
      </c>
      <c r="Y12" s="91"/>
      <c r="Z12" s="91"/>
      <c r="AA12" s="91"/>
      <c r="AB12" s="96" t="s">
        <v>17</v>
      </c>
      <c r="AC12" s="91" t="s">
        <v>23</v>
      </c>
      <c r="AD12" s="91"/>
      <c r="AE12" s="91"/>
      <c r="AF12" s="91"/>
      <c r="AG12" s="96" t="s">
        <v>17</v>
      </c>
      <c r="AH12" s="97"/>
      <c r="AI12" s="93"/>
      <c r="AJ12" s="93"/>
      <c r="AK12" s="93"/>
      <c r="AL12" s="93"/>
      <c r="AM12" s="96"/>
    </row>
    <row r="13" spans="1:39">
      <c r="A13" s="117"/>
      <c r="B13" s="117"/>
      <c r="C13" s="116"/>
      <c r="D13" s="19" t="s">
        <v>24</v>
      </c>
      <c r="E13" s="19" t="s">
        <v>25</v>
      </c>
      <c r="F13" s="19" t="s">
        <v>26</v>
      </c>
      <c r="G13" s="19" t="s">
        <v>27</v>
      </c>
      <c r="H13" s="96"/>
      <c r="I13" s="19" t="s">
        <v>24</v>
      </c>
      <c r="J13" s="19" t="s">
        <v>25</v>
      </c>
      <c r="K13" s="19" t="s">
        <v>26</v>
      </c>
      <c r="L13" s="19" t="s">
        <v>27</v>
      </c>
      <c r="M13" s="96"/>
      <c r="N13" s="20" t="s">
        <v>24</v>
      </c>
      <c r="O13" s="20" t="s">
        <v>25</v>
      </c>
      <c r="P13" s="20" t="s">
        <v>26</v>
      </c>
      <c r="Q13" s="20" t="s">
        <v>27</v>
      </c>
      <c r="R13" s="96"/>
      <c r="S13" s="20" t="s">
        <v>24</v>
      </c>
      <c r="T13" s="20" t="s">
        <v>25</v>
      </c>
      <c r="U13" s="20" t="s">
        <v>26</v>
      </c>
      <c r="V13" s="20" t="s">
        <v>27</v>
      </c>
      <c r="W13" s="96"/>
      <c r="X13" s="21" t="s">
        <v>24</v>
      </c>
      <c r="Y13" s="21" t="s">
        <v>25</v>
      </c>
      <c r="Z13" s="21" t="s">
        <v>26</v>
      </c>
      <c r="AA13" s="21" t="s">
        <v>27</v>
      </c>
      <c r="AB13" s="96"/>
      <c r="AC13" s="21" t="s">
        <v>24</v>
      </c>
      <c r="AD13" s="21" t="s">
        <v>25</v>
      </c>
      <c r="AE13" s="21" t="s">
        <v>26</v>
      </c>
      <c r="AF13" s="21" t="s">
        <v>27</v>
      </c>
      <c r="AG13" s="96"/>
      <c r="AH13" s="97"/>
      <c r="AI13" s="22" t="s">
        <v>28</v>
      </c>
      <c r="AJ13" s="22" t="s">
        <v>29</v>
      </c>
      <c r="AK13" s="22" t="s">
        <v>26</v>
      </c>
      <c r="AL13" s="22" t="s">
        <v>27</v>
      </c>
      <c r="AM13" s="96"/>
    </row>
    <row r="14" spans="1:39">
      <c r="A14" s="121" t="s">
        <v>30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23">
        <f>SUM(AH15:AH25)</f>
        <v>270</v>
      </c>
      <c r="AI14" s="23">
        <f>SUM(AI15:AI25)</f>
        <v>210</v>
      </c>
      <c r="AJ14" s="23">
        <f>SUM(AJ15:AJ25)</f>
        <v>60</v>
      </c>
      <c r="AK14" s="23">
        <f>SUM(AK15:AK20)</f>
        <v>0</v>
      </c>
      <c r="AL14" s="23">
        <f>SUM(AL15:AL20)</f>
        <v>0</v>
      </c>
      <c r="AM14" s="24">
        <f>SUM(AM15:AM25)</f>
        <v>28</v>
      </c>
    </row>
    <row r="15" spans="1:39">
      <c r="A15" s="11">
        <v>1</v>
      </c>
      <c r="B15" s="12" t="s">
        <v>31</v>
      </c>
      <c r="C15" s="13" t="s">
        <v>32</v>
      </c>
      <c r="D15" s="14">
        <v>15</v>
      </c>
      <c r="E15" s="14"/>
      <c r="F15" s="14"/>
      <c r="G15" s="14"/>
      <c r="H15" s="25">
        <v>2</v>
      </c>
      <c r="I15" s="14"/>
      <c r="J15" s="14"/>
      <c r="K15" s="14"/>
      <c r="L15" s="14"/>
      <c r="M15" s="25"/>
      <c r="N15" s="16"/>
      <c r="O15" s="16"/>
      <c r="P15" s="16"/>
      <c r="Q15" s="16"/>
      <c r="R15" s="15"/>
      <c r="S15" s="16"/>
      <c r="T15" s="16"/>
      <c r="U15" s="16"/>
      <c r="V15" s="16"/>
      <c r="W15" s="15"/>
      <c r="X15" s="17"/>
      <c r="Y15" s="17"/>
      <c r="Z15" s="17"/>
      <c r="AA15" s="17"/>
      <c r="AB15" s="15"/>
      <c r="AC15" s="17"/>
      <c r="AD15" s="17"/>
      <c r="AE15" s="17"/>
      <c r="AF15" s="17"/>
      <c r="AG15" s="15"/>
      <c r="AH15" s="49">
        <f>AI15+AJ15+AK15+AL15</f>
        <v>15</v>
      </c>
      <c r="AI15" s="50">
        <f t="shared" ref="AI15:AM25" si="0">D15+I15+N15+S15+X15+AC15</f>
        <v>15</v>
      </c>
      <c r="AJ15" s="50">
        <f t="shared" si="0"/>
        <v>0</v>
      </c>
      <c r="AK15" s="50">
        <f t="shared" si="0"/>
        <v>0</v>
      </c>
      <c r="AL15" s="50">
        <f t="shared" si="0"/>
        <v>0</v>
      </c>
      <c r="AM15" s="51">
        <f t="shared" si="0"/>
        <v>2</v>
      </c>
    </row>
    <row r="16" spans="1:39" ht="12.75" customHeight="1">
      <c r="A16" s="11">
        <v>2</v>
      </c>
      <c r="B16" s="12" t="s">
        <v>33</v>
      </c>
      <c r="C16" s="13" t="s">
        <v>32</v>
      </c>
      <c r="D16" s="14"/>
      <c r="E16" s="14"/>
      <c r="F16" s="14"/>
      <c r="G16" s="14"/>
      <c r="H16" s="25"/>
      <c r="I16" s="14"/>
      <c r="J16" s="14"/>
      <c r="K16" s="14"/>
      <c r="L16" s="14"/>
      <c r="M16" s="25"/>
      <c r="N16" s="16"/>
      <c r="O16" s="16"/>
      <c r="P16" s="16"/>
      <c r="Q16" s="16"/>
      <c r="R16" s="15"/>
      <c r="S16" s="16"/>
      <c r="T16" s="16"/>
      <c r="U16" s="16"/>
      <c r="V16" s="16"/>
      <c r="W16" s="15"/>
      <c r="X16" s="17">
        <v>15</v>
      </c>
      <c r="Y16" s="17"/>
      <c r="Z16" s="17"/>
      <c r="AA16" s="17"/>
      <c r="AB16" s="15">
        <v>2</v>
      </c>
      <c r="AC16" s="17"/>
      <c r="AD16" s="17"/>
      <c r="AE16" s="17"/>
      <c r="AF16" s="17"/>
      <c r="AG16" s="15"/>
      <c r="AH16" s="49">
        <f t="shared" ref="AH16:AH25" si="1">AI16+AJ16+AK16+AL16</f>
        <v>15</v>
      </c>
      <c r="AI16" s="50">
        <f t="shared" si="0"/>
        <v>15</v>
      </c>
      <c r="AJ16" s="50">
        <f t="shared" ref="AJ16:AJ25" si="2">E16+J16+O16+T16+Y16+AD16</f>
        <v>0</v>
      </c>
      <c r="AK16" s="50">
        <f t="shared" ref="AK16:AK25" si="3">F16+K16+P16+U16+Z16+AE16</f>
        <v>0</v>
      </c>
      <c r="AL16" s="50">
        <f t="shared" ref="AL16:AL25" si="4">G16+L16+Q16+V16+AA16+AF16</f>
        <v>0</v>
      </c>
      <c r="AM16" s="51">
        <f t="shared" si="0"/>
        <v>2</v>
      </c>
    </row>
    <row r="17" spans="1:39">
      <c r="A17" s="11">
        <v>3</v>
      </c>
      <c r="B17" s="12" t="s">
        <v>34</v>
      </c>
      <c r="C17" s="13" t="s">
        <v>32</v>
      </c>
      <c r="D17" s="26">
        <v>15</v>
      </c>
      <c r="E17" s="14"/>
      <c r="F17" s="14"/>
      <c r="G17" s="14"/>
      <c r="H17" s="25">
        <v>2</v>
      </c>
      <c r="I17" s="14"/>
      <c r="J17" s="14"/>
      <c r="K17" s="14"/>
      <c r="L17" s="14"/>
      <c r="M17" s="25"/>
      <c r="N17" s="16"/>
      <c r="O17" s="16"/>
      <c r="P17" s="16"/>
      <c r="Q17" s="16"/>
      <c r="R17" s="15"/>
      <c r="S17" s="16"/>
      <c r="T17" s="16"/>
      <c r="U17" s="16"/>
      <c r="V17" s="16"/>
      <c r="W17" s="15"/>
      <c r="X17" s="17"/>
      <c r="Y17" s="17"/>
      <c r="Z17" s="17"/>
      <c r="AA17" s="17"/>
      <c r="AB17" s="15"/>
      <c r="AC17" s="17"/>
      <c r="AD17" s="17"/>
      <c r="AE17" s="17"/>
      <c r="AF17" s="17"/>
      <c r="AG17" s="15"/>
      <c r="AH17" s="49">
        <f t="shared" si="1"/>
        <v>15</v>
      </c>
      <c r="AI17" s="50">
        <f t="shared" si="0"/>
        <v>15</v>
      </c>
      <c r="AJ17" s="50">
        <f t="shared" si="2"/>
        <v>0</v>
      </c>
      <c r="AK17" s="50">
        <f t="shared" si="3"/>
        <v>0</v>
      </c>
      <c r="AL17" s="50">
        <f t="shared" si="4"/>
        <v>0</v>
      </c>
      <c r="AM17" s="51">
        <f t="shared" si="0"/>
        <v>2</v>
      </c>
    </row>
    <row r="18" spans="1:39">
      <c r="A18" s="11">
        <v>4</v>
      </c>
      <c r="B18" s="12" t="s">
        <v>35</v>
      </c>
      <c r="C18" s="13" t="s">
        <v>36</v>
      </c>
      <c r="D18" s="14"/>
      <c r="E18" s="14"/>
      <c r="F18" s="14"/>
      <c r="G18" s="14"/>
      <c r="H18" s="25"/>
      <c r="I18" s="26">
        <v>15</v>
      </c>
      <c r="J18" s="14">
        <v>15</v>
      </c>
      <c r="K18" s="14"/>
      <c r="L18" s="14"/>
      <c r="M18" s="25">
        <v>3</v>
      </c>
      <c r="N18" s="16"/>
      <c r="O18" s="16"/>
      <c r="P18" s="16"/>
      <c r="Q18" s="16"/>
      <c r="R18" s="15"/>
      <c r="S18" s="16"/>
      <c r="T18" s="16"/>
      <c r="U18" s="16"/>
      <c r="V18" s="16"/>
      <c r="W18" s="15"/>
      <c r="X18" s="17"/>
      <c r="Y18" s="17"/>
      <c r="Z18" s="17"/>
      <c r="AA18" s="17"/>
      <c r="AB18" s="15"/>
      <c r="AC18" s="17"/>
      <c r="AD18" s="17"/>
      <c r="AE18" s="17"/>
      <c r="AF18" s="17"/>
      <c r="AG18" s="15"/>
      <c r="AH18" s="49">
        <f t="shared" si="1"/>
        <v>30</v>
      </c>
      <c r="AI18" s="50">
        <f t="shared" si="0"/>
        <v>15</v>
      </c>
      <c r="AJ18" s="50">
        <f t="shared" si="2"/>
        <v>15</v>
      </c>
      <c r="AK18" s="50">
        <f t="shared" si="3"/>
        <v>0</v>
      </c>
      <c r="AL18" s="50">
        <f t="shared" si="4"/>
        <v>0</v>
      </c>
      <c r="AM18" s="51">
        <f t="shared" si="0"/>
        <v>3</v>
      </c>
    </row>
    <row r="19" spans="1:39">
      <c r="A19" s="11">
        <v>5</v>
      </c>
      <c r="B19" s="12" t="s">
        <v>37</v>
      </c>
      <c r="C19" s="13" t="s">
        <v>32</v>
      </c>
      <c r="D19" s="27">
        <v>30</v>
      </c>
      <c r="E19" s="14"/>
      <c r="F19" s="14"/>
      <c r="G19" s="28"/>
      <c r="H19" s="25">
        <v>3</v>
      </c>
      <c r="I19" s="14"/>
      <c r="J19" s="14"/>
      <c r="K19" s="14"/>
      <c r="L19" s="28"/>
      <c r="M19" s="29"/>
      <c r="N19" s="30"/>
      <c r="O19" s="30"/>
      <c r="P19" s="30"/>
      <c r="Q19" s="30"/>
      <c r="R19" s="31"/>
      <c r="S19" s="30"/>
      <c r="T19" s="30"/>
      <c r="U19" s="30"/>
      <c r="V19" s="30"/>
      <c r="W19" s="31"/>
      <c r="X19" s="32"/>
      <c r="Y19" s="32"/>
      <c r="Z19" s="32"/>
      <c r="AA19" s="17"/>
      <c r="AB19" s="15"/>
      <c r="AC19" s="17"/>
      <c r="AD19" s="17"/>
      <c r="AE19" s="17"/>
      <c r="AF19" s="17"/>
      <c r="AG19" s="15"/>
      <c r="AH19" s="49">
        <f t="shared" si="1"/>
        <v>30</v>
      </c>
      <c r="AI19" s="50">
        <f t="shared" si="0"/>
        <v>30</v>
      </c>
      <c r="AJ19" s="50">
        <f t="shared" si="2"/>
        <v>0</v>
      </c>
      <c r="AK19" s="50">
        <f t="shared" si="3"/>
        <v>0</v>
      </c>
      <c r="AL19" s="50">
        <f t="shared" si="4"/>
        <v>0</v>
      </c>
      <c r="AM19" s="51">
        <f t="shared" si="0"/>
        <v>3</v>
      </c>
    </row>
    <row r="20" spans="1:39">
      <c r="A20" s="11">
        <v>6</v>
      </c>
      <c r="B20" s="12" t="s">
        <v>38</v>
      </c>
      <c r="C20" s="13" t="s">
        <v>36</v>
      </c>
      <c r="D20" s="14"/>
      <c r="E20" s="14"/>
      <c r="F20" s="14"/>
      <c r="G20" s="28"/>
      <c r="H20" s="25"/>
      <c r="I20" s="14">
        <v>30</v>
      </c>
      <c r="J20" s="14"/>
      <c r="K20" s="14"/>
      <c r="L20" s="28"/>
      <c r="M20" s="25">
        <v>3</v>
      </c>
      <c r="N20" s="30"/>
      <c r="O20" s="30"/>
      <c r="P20" s="30"/>
      <c r="Q20" s="30"/>
      <c r="R20" s="31"/>
      <c r="S20" s="30"/>
      <c r="T20" s="30"/>
      <c r="U20" s="30"/>
      <c r="V20" s="30"/>
      <c r="W20" s="31"/>
      <c r="X20" s="17"/>
      <c r="Y20" s="17"/>
      <c r="Z20" s="17"/>
      <c r="AA20" s="17"/>
      <c r="AB20" s="15"/>
      <c r="AC20" s="17"/>
      <c r="AD20" s="17"/>
      <c r="AE20" s="17"/>
      <c r="AF20" s="17"/>
      <c r="AG20" s="15"/>
      <c r="AH20" s="49">
        <f t="shared" si="1"/>
        <v>30</v>
      </c>
      <c r="AI20" s="50">
        <f t="shared" si="0"/>
        <v>30</v>
      </c>
      <c r="AJ20" s="50">
        <f t="shared" si="2"/>
        <v>0</v>
      </c>
      <c r="AK20" s="50">
        <f t="shared" si="3"/>
        <v>0</v>
      </c>
      <c r="AL20" s="50">
        <f t="shared" si="4"/>
        <v>0</v>
      </c>
      <c r="AM20" s="51">
        <f t="shared" si="0"/>
        <v>3</v>
      </c>
    </row>
    <row r="21" spans="1:39">
      <c r="A21" s="11" t="s">
        <v>39</v>
      </c>
      <c r="B21" s="12" t="s">
        <v>40</v>
      </c>
      <c r="C21" s="13" t="s">
        <v>32</v>
      </c>
      <c r="D21" s="14"/>
      <c r="E21" s="14"/>
      <c r="F21" s="14"/>
      <c r="G21" s="28"/>
      <c r="H21" s="25"/>
      <c r="I21" s="14">
        <v>30</v>
      </c>
      <c r="J21" s="14"/>
      <c r="K21" s="14"/>
      <c r="L21" s="28"/>
      <c r="M21" s="25">
        <v>3</v>
      </c>
      <c r="N21" s="39"/>
      <c r="O21" s="30"/>
      <c r="P21" s="30"/>
      <c r="Q21" s="30"/>
      <c r="R21" s="31"/>
      <c r="S21" s="30"/>
      <c r="T21" s="30"/>
      <c r="U21" s="30"/>
      <c r="V21" s="30"/>
      <c r="W21" s="31"/>
      <c r="X21" s="17"/>
      <c r="Y21" s="17"/>
      <c r="Z21" s="17"/>
      <c r="AA21" s="17"/>
      <c r="AB21" s="15"/>
      <c r="AC21" s="17"/>
      <c r="AD21" s="17"/>
      <c r="AE21" s="17"/>
      <c r="AF21" s="17"/>
      <c r="AG21" s="15"/>
      <c r="AH21" s="49">
        <f t="shared" si="1"/>
        <v>30</v>
      </c>
      <c r="AI21" s="50">
        <f t="shared" si="0"/>
        <v>30</v>
      </c>
      <c r="AJ21" s="50">
        <f t="shared" si="2"/>
        <v>0</v>
      </c>
      <c r="AK21" s="50">
        <f t="shared" si="3"/>
        <v>0</v>
      </c>
      <c r="AL21" s="50">
        <f t="shared" si="4"/>
        <v>0</v>
      </c>
      <c r="AM21" s="51">
        <f t="shared" si="0"/>
        <v>3</v>
      </c>
    </row>
    <row r="22" spans="1:39">
      <c r="A22" s="11">
        <v>8</v>
      </c>
      <c r="B22" s="12" t="s">
        <v>41</v>
      </c>
      <c r="C22" s="13" t="s">
        <v>36</v>
      </c>
      <c r="D22" s="14"/>
      <c r="E22" s="14"/>
      <c r="F22" s="14"/>
      <c r="G22" s="28"/>
      <c r="H22" s="25"/>
      <c r="I22" s="14">
        <v>15</v>
      </c>
      <c r="J22" s="14">
        <v>15</v>
      </c>
      <c r="K22" s="14"/>
      <c r="L22" s="28"/>
      <c r="M22" s="25">
        <v>3</v>
      </c>
      <c r="N22" s="39"/>
      <c r="O22" s="30"/>
      <c r="P22" s="30"/>
      <c r="Q22" s="30"/>
      <c r="R22" s="31"/>
      <c r="S22" s="30"/>
      <c r="T22" s="30"/>
      <c r="U22" s="30"/>
      <c r="V22" s="30"/>
      <c r="W22" s="31"/>
      <c r="X22" s="17"/>
      <c r="Y22" s="17"/>
      <c r="Z22" s="17"/>
      <c r="AA22" s="17"/>
      <c r="AB22" s="15"/>
      <c r="AC22" s="17"/>
      <c r="AD22" s="17"/>
      <c r="AE22" s="17"/>
      <c r="AF22" s="17"/>
      <c r="AG22" s="15"/>
      <c r="AH22" s="49">
        <f t="shared" si="1"/>
        <v>30</v>
      </c>
      <c r="AI22" s="50">
        <f t="shared" si="0"/>
        <v>15</v>
      </c>
      <c r="AJ22" s="50">
        <f t="shared" si="2"/>
        <v>15</v>
      </c>
      <c r="AK22" s="50">
        <f t="shared" si="3"/>
        <v>0</v>
      </c>
      <c r="AL22" s="50">
        <f t="shared" si="4"/>
        <v>0</v>
      </c>
      <c r="AM22" s="51">
        <f t="shared" si="0"/>
        <v>3</v>
      </c>
    </row>
    <row r="23" spans="1:39">
      <c r="A23" s="11" t="s">
        <v>42</v>
      </c>
      <c r="B23" s="12" t="s">
        <v>43</v>
      </c>
      <c r="C23" s="13" t="s">
        <v>44</v>
      </c>
      <c r="D23" s="14">
        <v>15</v>
      </c>
      <c r="E23" s="14">
        <v>15</v>
      </c>
      <c r="F23" s="14"/>
      <c r="G23" s="28"/>
      <c r="H23" s="25">
        <v>3</v>
      </c>
      <c r="I23" s="14"/>
      <c r="J23" s="14"/>
      <c r="K23" s="14"/>
      <c r="L23" s="28"/>
      <c r="M23" s="25"/>
      <c r="N23" s="39"/>
      <c r="O23" s="30"/>
      <c r="P23" s="30"/>
      <c r="Q23" s="30"/>
      <c r="R23" s="31"/>
      <c r="S23" s="30"/>
      <c r="T23" s="30"/>
      <c r="U23" s="30"/>
      <c r="V23" s="30"/>
      <c r="W23" s="31"/>
      <c r="X23" s="17"/>
      <c r="Y23" s="17"/>
      <c r="Z23" s="17"/>
      <c r="AA23" s="17"/>
      <c r="AB23" s="15"/>
      <c r="AC23" s="17"/>
      <c r="AD23" s="17"/>
      <c r="AE23" s="17"/>
      <c r="AF23" s="17"/>
      <c r="AG23" s="15"/>
      <c r="AH23" s="49">
        <f t="shared" si="1"/>
        <v>30</v>
      </c>
      <c r="AI23" s="50">
        <f t="shared" si="0"/>
        <v>15</v>
      </c>
      <c r="AJ23" s="50">
        <f t="shared" si="2"/>
        <v>15</v>
      </c>
      <c r="AK23" s="50">
        <f t="shared" si="3"/>
        <v>0</v>
      </c>
      <c r="AL23" s="50">
        <f t="shared" si="4"/>
        <v>0</v>
      </c>
      <c r="AM23" s="51">
        <f t="shared" si="0"/>
        <v>3</v>
      </c>
    </row>
    <row r="24" spans="1:39">
      <c r="A24" s="11" t="s">
        <v>45</v>
      </c>
      <c r="B24" s="12" t="s">
        <v>46</v>
      </c>
      <c r="C24" s="13" t="s">
        <v>32</v>
      </c>
      <c r="D24" s="14"/>
      <c r="E24" s="14"/>
      <c r="F24" s="14"/>
      <c r="G24" s="28"/>
      <c r="H24" s="25"/>
      <c r="I24" s="14">
        <v>15</v>
      </c>
      <c r="J24" s="14">
        <v>15</v>
      </c>
      <c r="K24" s="14"/>
      <c r="L24" s="28"/>
      <c r="M24" s="29">
        <v>3</v>
      </c>
      <c r="N24" s="39"/>
      <c r="O24" s="30"/>
      <c r="P24" s="30"/>
      <c r="Q24" s="30"/>
      <c r="R24" s="31"/>
      <c r="S24" s="30"/>
      <c r="T24" s="30"/>
      <c r="U24" s="30"/>
      <c r="V24" s="30"/>
      <c r="W24" s="31"/>
      <c r="X24" s="17"/>
      <c r="Y24" s="17"/>
      <c r="Z24" s="17"/>
      <c r="AA24" s="17"/>
      <c r="AB24" s="15"/>
      <c r="AC24" s="17"/>
      <c r="AD24" s="17"/>
      <c r="AE24" s="17"/>
      <c r="AF24" s="17"/>
      <c r="AG24" s="15"/>
      <c r="AH24" s="49">
        <f t="shared" si="1"/>
        <v>30</v>
      </c>
      <c r="AI24" s="50">
        <f t="shared" si="0"/>
        <v>15</v>
      </c>
      <c r="AJ24" s="50">
        <f t="shared" si="2"/>
        <v>15</v>
      </c>
      <c r="AK24" s="50">
        <f t="shared" si="3"/>
        <v>0</v>
      </c>
      <c r="AL24" s="50">
        <f t="shared" si="4"/>
        <v>0</v>
      </c>
      <c r="AM24" s="51">
        <f t="shared" si="0"/>
        <v>3</v>
      </c>
    </row>
    <row r="25" spans="1:39">
      <c r="A25" s="11" t="s">
        <v>47</v>
      </c>
      <c r="B25" s="12" t="s">
        <v>48</v>
      </c>
      <c r="C25" s="13" t="s">
        <v>32</v>
      </c>
      <c r="D25" s="14"/>
      <c r="E25" s="14"/>
      <c r="F25" s="14"/>
      <c r="G25" s="28"/>
      <c r="H25" s="25"/>
      <c r="I25" s="14"/>
      <c r="J25" s="14"/>
      <c r="K25" s="14"/>
      <c r="L25" s="28"/>
      <c r="M25" s="29"/>
      <c r="N25" s="39">
        <v>15</v>
      </c>
      <c r="O25" s="39"/>
      <c r="P25" s="30"/>
      <c r="Q25" s="30"/>
      <c r="R25" s="15">
        <v>1</v>
      </c>
      <c r="S25" s="30"/>
      <c r="T25" s="30"/>
      <c r="U25" s="30"/>
      <c r="V25" s="30"/>
      <c r="W25" s="31"/>
      <c r="X25" s="17"/>
      <c r="Y25" s="17"/>
      <c r="Z25" s="17"/>
      <c r="AA25" s="17"/>
      <c r="AB25" s="15"/>
      <c r="AC25" s="17"/>
      <c r="AD25" s="17"/>
      <c r="AE25" s="17"/>
      <c r="AF25" s="17"/>
      <c r="AG25" s="15"/>
      <c r="AH25" s="49">
        <f t="shared" si="1"/>
        <v>15</v>
      </c>
      <c r="AI25" s="50">
        <f t="shared" si="0"/>
        <v>15</v>
      </c>
      <c r="AJ25" s="50">
        <f t="shared" si="2"/>
        <v>0</v>
      </c>
      <c r="AK25" s="50">
        <f t="shared" si="3"/>
        <v>0</v>
      </c>
      <c r="AL25" s="50">
        <f t="shared" si="4"/>
        <v>0</v>
      </c>
      <c r="AM25" s="51">
        <f t="shared" si="0"/>
        <v>1</v>
      </c>
    </row>
    <row r="26" spans="1:39">
      <c r="A26" s="113" t="s">
        <v>49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5"/>
      <c r="AH26" s="23">
        <f t="shared" ref="AH26:AM26" si="5">SUM(AH27:AH35)</f>
        <v>334</v>
      </c>
      <c r="AI26" s="23">
        <f t="shared" si="5"/>
        <v>135</v>
      </c>
      <c r="AJ26" s="23">
        <f t="shared" si="5"/>
        <v>169</v>
      </c>
      <c r="AK26" s="23">
        <f t="shared" si="5"/>
        <v>30</v>
      </c>
      <c r="AL26" s="23">
        <f t="shared" si="5"/>
        <v>0</v>
      </c>
      <c r="AM26" s="24">
        <f t="shared" si="5"/>
        <v>30</v>
      </c>
    </row>
    <row r="27" spans="1:39">
      <c r="A27" s="11" t="s">
        <v>50</v>
      </c>
      <c r="B27" s="12" t="s">
        <v>51</v>
      </c>
      <c r="C27" s="13" t="s">
        <v>32</v>
      </c>
      <c r="D27" s="14"/>
      <c r="E27" s="14"/>
      <c r="F27" s="14">
        <v>30</v>
      </c>
      <c r="G27" s="14"/>
      <c r="H27" s="33">
        <v>2</v>
      </c>
      <c r="I27" s="14"/>
      <c r="J27" s="14"/>
      <c r="K27" s="14"/>
      <c r="L27" s="14"/>
      <c r="M27" s="25"/>
      <c r="N27" s="16"/>
      <c r="O27" s="16"/>
      <c r="P27" s="16"/>
      <c r="Q27" s="16"/>
      <c r="R27" s="15"/>
      <c r="S27" s="16"/>
      <c r="T27" s="16"/>
      <c r="U27" s="16"/>
      <c r="V27" s="16"/>
      <c r="W27" s="15"/>
      <c r="X27" s="17"/>
      <c r="Y27" s="17"/>
      <c r="Z27" s="17"/>
      <c r="AA27" s="17"/>
      <c r="AB27" s="15"/>
      <c r="AC27" s="17"/>
      <c r="AD27" s="17"/>
      <c r="AE27" s="17"/>
      <c r="AF27" s="17"/>
      <c r="AG27" s="15"/>
      <c r="AH27" s="49">
        <f>AI27+AJ27+AL27+AK27</f>
        <v>30</v>
      </c>
      <c r="AI27" s="50">
        <f t="shared" ref="AI27:AI35" si="6">D27+I27+N27+S27+X27+AC27</f>
        <v>0</v>
      </c>
      <c r="AJ27" s="50">
        <f t="shared" ref="AJ27:AJ35" si="7">E27+J27+O27+T27+Y27+AD27</f>
        <v>0</v>
      </c>
      <c r="AK27" s="50">
        <f t="shared" ref="AK27:AK35" si="8">F27+K27+P27+U27+Z27+AE27</f>
        <v>30</v>
      </c>
      <c r="AL27" s="50">
        <f t="shared" ref="AL27:AL35" si="9">G27+L27+Q27+V27+AA27+AF27</f>
        <v>0</v>
      </c>
      <c r="AM27" s="51">
        <f t="shared" ref="AM27:AM35" si="10">H27+M27+R27+W27+AB27+AG27</f>
        <v>2</v>
      </c>
    </row>
    <row r="28" spans="1:39">
      <c r="A28" s="11" t="s">
        <v>52</v>
      </c>
      <c r="B28" s="12" t="s">
        <v>53</v>
      </c>
      <c r="C28" s="13" t="s">
        <v>32</v>
      </c>
      <c r="D28" s="26"/>
      <c r="E28" s="14"/>
      <c r="F28" s="14"/>
      <c r="G28" s="14"/>
      <c r="H28" s="25"/>
      <c r="I28" s="14">
        <v>15</v>
      </c>
      <c r="J28" s="14">
        <v>15</v>
      </c>
      <c r="K28" s="14"/>
      <c r="L28" s="14"/>
      <c r="M28" s="25">
        <v>2</v>
      </c>
      <c r="N28" s="16"/>
      <c r="O28" s="16"/>
      <c r="P28" s="16"/>
      <c r="Q28" s="16"/>
      <c r="R28" s="15"/>
      <c r="S28" s="16"/>
      <c r="T28" s="16"/>
      <c r="U28" s="16"/>
      <c r="V28" s="16"/>
      <c r="W28" s="15"/>
      <c r="X28" s="17"/>
      <c r="Y28" s="17"/>
      <c r="Z28" s="17"/>
      <c r="AA28" s="17"/>
      <c r="AB28" s="15"/>
      <c r="AC28" s="17"/>
      <c r="AD28" s="17"/>
      <c r="AE28" s="17"/>
      <c r="AF28" s="17"/>
      <c r="AG28" s="15"/>
      <c r="AH28" s="49">
        <f t="shared" ref="AH28:AH35" si="11">AI28+AJ28+AL28+AK28</f>
        <v>30</v>
      </c>
      <c r="AI28" s="50">
        <f t="shared" si="6"/>
        <v>15</v>
      </c>
      <c r="AJ28" s="50">
        <f t="shared" si="7"/>
        <v>15</v>
      </c>
      <c r="AK28" s="50">
        <f t="shared" si="8"/>
        <v>0</v>
      </c>
      <c r="AL28" s="50">
        <f t="shared" si="9"/>
        <v>0</v>
      </c>
      <c r="AM28" s="51">
        <f t="shared" si="10"/>
        <v>2</v>
      </c>
    </row>
    <row r="29" spans="1:39">
      <c r="A29" s="11" t="s">
        <v>54</v>
      </c>
      <c r="B29" s="12" t="s">
        <v>55</v>
      </c>
      <c r="C29" s="13" t="s">
        <v>32</v>
      </c>
      <c r="D29" s="14"/>
      <c r="E29" s="14">
        <v>30</v>
      </c>
      <c r="F29" s="14"/>
      <c r="G29" s="14"/>
      <c r="H29" s="25">
        <v>2</v>
      </c>
      <c r="I29" s="14"/>
      <c r="J29" s="14">
        <v>30</v>
      </c>
      <c r="K29" s="14"/>
      <c r="L29" s="14"/>
      <c r="M29" s="25">
        <v>2</v>
      </c>
      <c r="N29" s="16"/>
      <c r="O29" s="16">
        <v>30</v>
      </c>
      <c r="P29" s="16"/>
      <c r="Q29" s="16"/>
      <c r="R29" s="15">
        <v>2</v>
      </c>
      <c r="S29" s="16"/>
      <c r="T29" s="16"/>
      <c r="U29" s="16"/>
      <c r="V29" s="16"/>
      <c r="W29" s="15"/>
      <c r="X29" s="17"/>
      <c r="Y29" s="17"/>
      <c r="Z29" s="17"/>
      <c r="AA29" s="17"/>
      <c r="AB29" s="15"/>
      <c r="AC29" s="17"/>
      <c r="AD29" s="17"/>
      <c r="AE29" s="17"/>
      <c r="AF29" s="17"/>
      <c r="AG29" s="15"/>
      <c r="AH29" s="49">
        <f t="shared" si="11"/>
        <v>90</v>
      </c>
      <c r="AI29" s="50">
        <f t="shared" si="6"/>
        <v>0</v>
      </c>
      <c r="AJ29" s="50">
        <f t="shared" si="7"/>
        <v>90</v>
      </c>
      <c r="AK29" s="50">
        <f t="shared" si="8"/>
        <v>0</v>
      </c>
      <c r="AL29" s="50">
        <f t="shared" si="9"/>
        <v>0</v>
      </c>
      <c r="AM29" s="51">
        <f t="shared" si="10"/>
        <v>6</v>
      </c>
    </row>
    <row r="30" spans="1:39">
      <c r="A30" s="11" t="s">
        <v>56</v>
      </c>
      <c r="B30" s="12" t="s">
        <v>57</v>
      </c>
      <c r="C30" s="13" t="s">
        <v>32</v>
      </c>
      <c r="D30" s="14"/>
      <c r="E30" s="14">
        <v>30</v>
      </c>
      <c r="F30" s="14"/>
      <c r="G30" s="14"/>
      <c r="H30" s="25">
        <v>0</v>
      </c>
      <c r="I30" s="26"/>
      <c r="J30" s="14">
        <v>30</v>
      </c>
      <c r="K30" s="14"/>
      <c r="L30" s="14"/>
      <c r="M30" s="25">
        <v>0</v>
      </c>
      <c r="N30" s="16"/>
      <c r="O30" s="16"/>
      <c r="P30" s="16"/>
      <c r="Q30" s="16"/>
      <c r="R30" s="15"/>
      <c r="S30" s="16"/>
      <c r="T30" s="16"/>
      <c r="U30" s="16"/>
      <c r="V30" s="16"/>
      <c r="W30" s="15"/>
      <c r="X30" s="17"/>
      <c r="Y30" s="17"/>
      <c r="Z30" s="17"/>
      <c r="AA30" s="17"/>
      <c r="AB30" s="15"/>
      <c r="AC30" s="17"/>
      <c r="AD30" s="17"/>
      <c r="AE30" s="17"/>
      <c r="AF30" s="17"/>
      <c r="AG30" s="15"/>
      <c r="AH30" s="49">
        <f t="shared" si="11"/>
        <v>60</v>
      </c>
      <c r="AI30" s="50">
        <f t="shared" si="6"/>
        <v>0</v>
      </c>
      <c r="AJ30" s="50">
        <f t="shared" si="7"/>
        <v>60</v>
      </c>
      <c r="AK30" s="50">
        <f t="shared" si="8"/>
        <v>0</v>
      </c>
      <c r="AL30" s="50">
        <f t="shared" si="9"/>
        <v>0</v>
      </c>
      <c r="AM30" s="51">
        <f t="shared" si="10"/>
        <v>0</v>
      </c>
    </row>
    <row r="31" spans="1:39">
      <c r="A31" s="11" t="s">
        <v>58</v>
      </c>
      <c r="B31" s="12" t="s">
        <v>59</v>
      </c>
      <c r="C31" s="13" t="s">
        <v>32</v>
      </c>
      <c r="D31" s="14"/>
      <c r="E31" s="14">
        <v>4</v>
      </c>
      <c r="F31" s="14"/>
      <c r="G31" s="14"/>
      <c r="H31" s="25">
        <v>0</v>
      </c>
      <c r="I31" s="14"/>
      <c r="J31" s="14"/>
      <c r="K31" s="14"/>
      <c r="L31" s="14"/>
      <c r="M31" s="25"/>
      <c r="N31" s="34"/>
      <c r="O31" s="16"/>
      <c r="P31" s="16"/>
      <c r="Q31" s="16"/>
      <c r="R31" s="15"/>
      <c r="S31" s="16"/>
      <c r="T31" s="16"/>
      <c r="U31" s="16"/>
      <c r="V31" s="16"/>
      <c r="W31" s="15"/>
      <c r="X31" s="17"/>
      <c r="Y31" s="17"/>
      <c r="Z31" s="17"/>
      <c r="AA31" s="17"/>
      <c r="AB31" s="15"/>
      <c r="AC31" s="17"/>
      <c r="AD31" s="17"/>
      <c r="AE31" s="17"/>
      <c r="AF31" s="17"/>
      <c r="AG31" s="15"/>
      <c r="AH31" s="49">
        <f t="shared" si="11"/>
        <v>4</v>
      </c>
      <c r="AI31" s="50">
        <f t="shared" si="6"/>
        <v>0</v>
      </c>
      <c r="AJ31" s="50">
        <f t="shared" si="7"/>
        <v>4</v>
      </c>
      <c r="AK31" s="50">
        <f t="shared" si="8"/>
        <v>0</v>
      </c>
      <c r="AL31" s="50">
        <f t="shared" si="9"/>
        <v>0</v>
      </c>
      <c r="AM31" s="51">
        <f t="shared" si="10"/>
        <v>0</v>
      </c>
    </row>
    <row r="32" spans="1:39" ht="14.25" customHeight="1">
      <c r="A32" s="11" t="s">
        <v>60</v>
      </c>
      <c r="B32" s="12" t="s">
        <v>61</v>
      </c>
      <c r="C32" s="13" t="s">
        <v>32</v>
      </c>
      <c r="D32" s="14">
        <v>15</v>
      </c>
      <c r="E32" s="14"/>
      <c r="F32" s="14"/>
      <c r="G32" s="14"/>
      <c r="H32" s="25">
        <v>1</v>
      </c>
      <c r="I32" s="14"/>
      <c r="J32" s="14"/>
      <c r="K32" s="14"/>
      <c r="L32" s="14"/>
      <c r="M32" s="25"/>
      <c r="N32" s="34"/>
      <c r="O32" s="16"/>
      <c r="P32" s="16"/>
      <c r="Q32" s="16"/>
      <c r="R32" s="15"/>
      <c r="S32" s="16"/>
      <c r="T32" s="16"/>
      <c r="U32" s="16"/>
      <c r="V32" s="16"/>
      <c r="W32" s="15"/>
      <c r="X32" s="17"/>
      <c r="Y32" s="17"/>
      <c r="Z32" s="17"/>
      <c r="AA32" s="17"/>
      <c r="AB32" s="15"/>
      <c r="AC32" s="17"/>
      <c r="AD32" s="17"/>
      <c r="AE32" s="17"/>
      <c r="AF32" s="17"/>
      <c r="AG32" s="15"/>
      <c r="AH32" s="49">
        <f t="shared" si="11"/>
        <v>15</v>
      </c>
      <c r="AI32" s="50">
        <f t="shared" si="6"/>
        <v>15</v>
      </c>
      <c r="AJ32" s="50">
        <f t="shared" si="7"/>
        <v>0</v>
      </c>
      <c r="AK32" s="50">
        <f t="shared" si="8"/>
        <v>0</v>
      </c>
      <c r="AL32" s="50">
        <f t="shared" si="9"/>
        <v>0</v>
      </c>
      <c r="AM32" s="51">
        <f t="shared" si="10"/>
        <v>1</v>
      </c>
    </row>
    <row r="33" spans="1:39">
      <c r="A33" s="11" t="s">
        <v>39</v>
      </c>
      <c r="B33" s="12" t="s">
        <v>62</v>
      </c>
      <c r="C33" s="13" t="s">
        <v>32</v>
      </c>
      <c r="D33" s="14">
        <v>15</v>
      </c>
      <c r="E33" s="14"/>
      <c r="F33" s="14"/>
      <c r="G33" s="14"/>
      <c r="H33" s="25">
        <v>1</v>
      </c>
      <c r="I33" s="14"/>
      <c r="J33" s="14"/>
      <c r="K33" s="14"/>
      <c r="L33" s="14"/>
      <c r="M33" s="25"/>
      <c r="N33" s="16"/>
      <c r="O33" s="16"/>
      <c r="P33" s="16"/>
      <c r="Q33" s="16"/>
      <c r="R33" s="15"/>
      <c r="S33" s="16"/>
      <c r="T33" s="16"/>
      <c r="U33" s="16"/>
      <c r="V33" s="16"/>
      <c r="W33" s="15"/>
      <c r="X33" s="17"/>
      <c r="Y33" s="17"/>
      <c r="Z33" s="17"/>
      <c r="AA33" s="17"/>
      <c r="AB33" s="15"/>
      <c r="AC33" s="17"/>
      <c r="AD33" s="17"/>
      <c r="AE33" s="17"/>
      <c r="AF33" s="17"/>
      <c r="AG33" s="15"/>
      <c r="AH33" s="49">
        <f t="shared" si="11"/>
        <v>15</v>
      </c>
      <c r="AI33" s="50">
        <f t="shared" si="6"/>
        <v>15</v>
      </c>
      <c r="AJ33" s="50">
        <f t="shared" si="7"/>
        <v>0</v>
      </c>
      <c r="AK33" s="50">
        <f t="shared" si="8"/>
        <v>0</v>
      </c>
      <c r="AL33" s="50">
        <f t="shared" si="9"/>
        <v>0</v>
      </c>
      <c r="AM33" s="51">
        <f t="shared" si="10"/>
        <v>1</v>
      </c>
    </row>
    <row r="34" spans="1:39">
      <c r="A34" s="11" t="s">
        <v>63</v>
      </c>
      <c r="B34" s="12" t="s">
        <v>64</v>
      </c>
      <c r="C34" s="13" t="s">
        <v>32</v>
      </c>
      <c r="D34" s="14"/>
      <c r="E34" s="14"/>
      <c r="F34" s="14"/>
      <c r="G34" s="14"/>
      <c r="H34" s="25"/>
      <c r="I34" s="14"/>
      <c r="J34" s="14"/>
      <c r="K34" s="14"/>
      <c r="L34" s="14"/>
      <c r="M34" s="25"/>
      <c r="N34" s="16"/>
      <c r="O34" s="16"/>
      <c r="P34" s="16"/>
      <c r="Q34" s="16"/>
      <c r="R34" s="15"/>
      <c r="S34" s="16">
        <v>30</v>
      </c>
      <c r="T34" s="16"/>
      <c r="U34" s="16"/>
      <c r="V34" s="16"/>
      <c r="W34" s="15">
        <v>2</v>
      </c>
      <c r="X34" s="17">
        <v>30</v>
      </c>
      <c r="Y34" s="17"/>
      <c r="Z34" s="17"/>
      <c r="AA34" s="17"/>
      <c r="AB34" s="15">
        <v>2</v>
      </c>
      <c r="AC34" s="17">
        <v>30</v>
      </c>
      <c r="AD34" s="17"/>
      <c r="AE34" s="17"/>
      <c r="AF34" s="17"/>
      <c r="AG34" s="15">
        <v>4</v>
      </c>
      <c r="AH34" s="49">
        <f t="shared" si="11"/>
        <v>90</v>
      </c>
      <c r="AI34" s="50">
        <f t="shared" si="6"/>
        <v>90</v>
      </c>
      <c r="AJ34" s="50">
        <f t="shared" si="7"/>
        <v>0</v>
      </c>
      <c r="AK34" s="50">
        <f t="shared" si="8"/>
        <v>0</v>
      </c>
      <c r="AL34" s="50">
        <f t="shared" si="9"/>
        <v>0</v>
      </c>
      <c r="AM34" s="51">
        <f t="shared" si="10"/>
        <v>8</v>
      </c>
    </row>
    <row r="35" spans="1:39">
      <c r="A35" s="11" t="s">
        <v>65</v>
      </c>
      <c r="B35" s="12" t="s">
        <v>66</v>
      </c>
      <c r="C35" s="13"/>
      <c r="D35" s="14"/>
      <c r="E35" s="14"/>
      <c r="F35" s="14"/>
      <c r="G35" s="14"/>
      <c r="H35" s="25"/>
      <c r="I35" s="14"/>
      <c r="J35" s="14"/>
      <c r="K35" s="14"/>
      <c r="L35" s="14"/>
      <c r="M35" s="25"/>
      <c r="N35" s="16"/>
      <c r="O35" s="16"/>
      <c r="P35" s="16"/>
      <c r="Q35" s="16"/>
      <c r="R35" s="15"/>
      <c r="S35" s="16"/>
      <c r="T35" s="16"/>
      <c r="U35" s="16"/>
      <c r="V35" s="16"/>
      <c r="W35" s="15"/>
      <c r="X35" s="17"/>
      <c r="Y35" s="17"/>
      <c r="Z35" s="17"/>
      <c r="AA35" s="17"/>
      <c r="AB35" s="15"/>
      <c r="AC35" s="17"/>
      <c r="AD35" s="17"/>
      <c r="AE35" s="17"/>
      <c r="AF35" s="17"/>
      <c r="AG35" s="15">
        <v>10</v>
      </c>
      <c r="AH35" s="49">
        <f t="shared" si="11"/>
        <v>0</v>
      </c>
      <c r="AI35" s="50">
        <f t="shared" si="6"/>
        <v>0</v>
      </c>
      <c r="AJ35" s="50">
        <f t="shared" si="7"/>
        <v>0</v>
      </c>
      <c r="AK35" s="50">
        <f t="shared" si="8"/>
        <v>0</v>
      </c>
      <c r="AL35" s="50">
        <f t="shared" si="9"/>
        <v>0</v>
      </c>
      <c r="AM35" s="51">
        <f t="shared" si="10"/>
        <v>10</v>
      </c>
    </row>
    <row r="36" spans="1:39">
      <c r="A36" s="118" t="s">
        <v>67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20"/>
      <c r="AH36" s="23">
        <f t="shared" ref="AH36:AM36" si="12">SUM(AH37:AH41)</f>
        <v>150</v>
      </c>
      <c r="AI36" s="23">
        <f t="shared" si="12"/>
        <v>75</v>
      </c>
      <c r="AJ36" s="23">
        <f t="shared" si="12"/>
        <v>75</v>
      </c>
      <c r="AK36" s="23">
        <f t="shared" si="12"/>
        <v>0</v>
      </c>
      <c r="AL36" s="23">
        <f t="shared" si="12"/>
        <v>0</v>
      </c>
      <c r="AM36" s="24">
        <f t="shared" si="12"/>
        <v>15</v>
      </c>
    </row>
    <row r="37" spans="1:39">
      <c r="A37" s="11" t="s">
        <v>68</v>
      </c>
      <c r="B37" s="12" t="s">
        <v>69</v>
      </c>
      <c r="C37" s="13" t="s">
        <v>32</v>
      </c>
      <c r="D37" s="28"/>
      <c r="E37" s="14"/>
      <c r="F37" s="14"/>
      <c r="G37" s="14"/>
      <c r="H37" s="25"/>
      <c r="I37" s="14">
        <v>15</v>
      </c>
      <c r="J37" s="14">
        <v>15</v>
      </c>
      <c r="K37" s="14"/>
      <c r="L37" s="14"/>
      <c r="M37" s="25">
        <v>3</v>
      </c>
      <c r="N37" s="16"/>
      <c r="O37" s="34"/>
      <c r="P37" s="16"/>
      <c r="Q37" s="16"/>
      <c r="R37" s="15"/>
      <c r="S37" s="16"/>
      <c r="T37" s="16"/>
      <c r="U37" s="16"/>
      <c r="V37" s="16"/>
      <c r="W37" s="15"/>
      <c r="X37" s="17"/>
      <c r="Y37" s="17"/>
      <c r="Z37" s="17"/>
      <c r="AA37" s="17"/>
      <c r="AB37" s="15"/>
      <c r="AC37" s="17"/>
      <c r="AD37" s="17"/>
      <c r="AE37" s="17"/>
      <c r="AF37" s="17"/>
      <c r="AG37" s="15"/>
      <c r="AH37" s="49">
        <f t="shared" ref="AH37:AH63" si="13">AI37+AJ37+AL37+AK37</f>
        <v>30</v>
      </c>
      <c r="AI37" s="50">
        <f t="shared" ref="AI37:AI41" si="14">D37+I37+N37+S37+X37+AC37</f>
        <v>15</v>
      </c>
      <c r="AJ37" s="50">
        <f t="shared" ref="AJ37:AJ41" si="15">E37+J37+O37+T37+Y37+AD37</f>
        <v>15</v>
      </c>
      <c r="AK37" s="50">
        <f t="shared" ref="AK37:AK41" si="16">F37+K37+P37+U37+Z37+AE37</f>
        <v>0</v>
      </c>
      <c r="AL37" s="50">
        <f t="shared" ref="AL37:AL41" si="17">G37+L37+Q37+V37+AA37+AF37</f>
        <v>0</v>
      </c>
      <c r="AM37" s="51">
        <f t="shared" ref="AM37:AM41" si="18">H37+M37+R37+W37+AB37+AG37</f>
        <v>3</v>
      </c>
    </row>
    <row r="38" spans="1:39">
      <c r="A38" s="11" t="s">
        <v>52</v>
      </c>
      <c r="B38" s="12" t="s">
        <v>70</v>
      </c>
      <c r="C38" s="13" t="s">
        <v>71</v>
      </c>
      <c r="D38" s="28"/>
      <c r="E38" s="14"/>
      <c r="F38" s="14"/>
      <c r="G38" s="14"/>
      <c r="H38" s="25"/>
      <c r="I38" s="14"/>
      <c r="J38" s="14"/>
      <c r="K38" s="14"/>
      <c r="L38" s="14"/>
      <c r="M38" s="25"/>
      <c r="N38" s="16">
        <v>30</v>
      </c>
      <c r="O38" s="34"/>
      <c r="P38" s="16"/>
      <c r="Q38" s="16"/>
      <c r="R38" s="15">
        <v>3</v>
      </c>
      <c r="S38" s="16"/>
      <c r="T38" s="16"/>
      <c r="U38" s="16"/>
      <c r="V38" s="16"/>
      <c r="W38" s="15"/>
      <c r="X38" s="17"/>
      <c r="Y38" s="17"/>
      <c r="Z38" s="17"/>
      <c r="AA38" s="17"/>
      <c r="AB38" s="15"/>
      <c r="AC38" s="17"/>
      <c r="AD38" s="17"/>
      <c r="AE38" s="17"/>
      <c r="AF38" s="17"/>
      <c r="AG38" s="15"/>
      <c r="AH38" s="49">
        <f t="shared" si="13"/>
        <v>30</v>
      </c>
      <c r="AI38" s="50">
        <f t="shared" si="14"/>
        <v>30</v>
      </c>
      <c r="AJ38" s="50">
        <f t="shared" si="15"/>
        <v>0</v>
      </c>
      <c r="AK38" s="50">
        <f t="shared" si="16"/>
        <v>0</v>
      </c>
      <c r="AL38" s="50">
        <f t="shared" si="17"/>
        <v>0</v>
      </c>
      <c r="AM38" s="51">
        <f t="shared" si="18"/>
        <v>3</v>
      </c>
    </row>
    <row r="39" spans="1:39">
      <c r="A39" s="11" t="s">
        <v>54</v>
      </c>
      <c r="B39" s="12" t="s">
        <v>72</v>
      </c>
      <c r="C39" s="13" t="s">
        <v>71</v>
      </c>
      <c r="D39" s="28"/>
      <c r="E39" s="14"/>
      <c r="F39" s="14"/>
      <c r="G39" s="14"/>
      <c r="H39" s="25"/>
      <c r="I39" s="14"/>
      <c r="J39" s="14"/>
      <c r="K39" s="14"/>
      <c r="L39" s="14"/>
      <c r="M39" s="25"/>
      <c r="N39" s="16">
        <v>15</v>
      </c>
      <c r="O39" s="34">
        <v>15</v>
      </c>
      <c r="P39" s="16"/>
      <c r="Q39" s="16"/>
      <c r="R39" s="15">
        <v>3</v>
      </c>
      <c r="S39" s="16"/>
      <c r="T39" s="16"/>
      <c r="U39" s="16"/>
      <c r="V39" s="16"/>
      <c r="W39" s="15"/>
      <c r="X39" s="17"/>
      <c r="Y39" s="17"/>
      <c r="Z39" s="17"/>
      <c r="AA39" s="17"/>
      <c r="AB39" s="15"/>
      <c r="AC39" s="17"/>
      <c r="AD39" s="17"/>
      <c r="AE39" s="17"/>
      <c r="AF39" s="17"/>
      <c r="AG39" s="15"/>
      <c r="AH39" s="49">
        <f t="shared" si="13"/>
        <v>30</v>
      </c>
      <c r="AI39" s="50">
        <f t="shared" si="14"/>
        <v>15</v>
      </c>
      <c r="AJ39" s="50">
        <f t="shared" si="15"/>
        <v>15</v>
      </c>
      <c r="AK39" s="50">
        <f t="shared" si="16"/>
        <v>0</v>
      </c>
      <c r="AL39" s="50">
        <f t="shared" si="17"/>
        <v>0</v>
      </c>
      <c r="AM39" s="51">
        <f t="shared" si="18"/>
        <v>3</v>
      </c>
    </row>
    <row r="40" spans="1:39">
      <c r="A40" s="11" t="s">
        <v>56</v>
      </c>
      <c r="B40" s="12" t="s">
        <v>73</v>
      </c>
      <c r="C40" s="13" t="s">
        <v>44</v>
      </c>
      <c r="D40" s="14">
        <v>15</v>
      </c>
      <c r="E40" s="14">
        <v>15</v>
      </c>
      <c r="F40" s="14"/>
      <c r="G40" s="14"/>
      <c r="H40" s="25">
        <v>3</v>
      </c>
      <c r="I40" s="14"/>
      <c r="J40" s="14"/>
      <c r="K40" s="14"/>
      <c r="L40" s="14"/>
      <c r="M40" s="25"/>
      <c r="N40" s="16"/>
      <c r="O40" s="16"/>
      <c r="P40" s="16"/>
      <c r="Q40" s="16"/>
      <c r="R40" s="15"/>
      <c r="S40" s="16"/>
      <c r="T40" s="16"/>
      <c r="U40" s="16"/>
      <c r="V40" s="16"/>
      <c r="W40" s="15"/>
      <c r="X40" s="17"/>
      <c r="Y40" s="17"/>
      <c r="Z40" s="17"/>
      <c r="AA40" s="17"/>
      <c r="AB40" s="15"/>
      <c r="AC40" s="17"/>
      <c r="AD40" s="17"/>
      <c r="AE40" s="17"/>
      <c r="AF40" s="17"/>
      <c r="AG40" s="15"/>
      <c r="AH40" s="49">
        <f t="shared" si="13"/>
        <v>30</v>
      </c>
      <c r="AI40" s="50">
        <f t="shared" si="14"/>
        <v>15</v>
      </c>
      <c r="AJ40" s="50">
        <f t="shared" si="15"/>
        <v>15</v>
      </c>
      <c r="AK40" s="50">
        <f t="shared" si="16"/>
        <v>0</v>
      </c>
      <c r="AL40" s="50">
        <f t="shared" si="17"/>
        <v>0</v>
      </c>
      <c r="AM40" s="51">
        <f t="shared" si="18"/>
        <v>3</v>
      </c>
    </row>
    <row r="41" spans="1:39">
      <c r="A41" s="11" t="s">
        <v>74</v>
      </c>
      <c r="B41" s="12" t="s">
        <v>75</v>
      </c>
      <c r="C41" s="13" t="s">
        <v>32</v>
      </c>
      <c r="D41" s="14"/>
      <c r="E41" s="14"/>
      <c r="F41" s="14"/>
      <c r="G41" s="14"/>
      <c r="H41" s="25"/>
      <c r="I41" s="14"/>
      <c r="J41" s="14">
        <v>30</v>
      </c>
      <c r="K41" s="14"/>
      <c r="L41" s="14"/>
      <c r="M41" s="25">
        <v>3</v>
      </c>
      <c r="N41" s="16"/>
      <c r="O41" s="16"/>
      <c r="P41" s="16"/>
      <c r="Q41" s="16"/>
      <c r="R41" s="15"/>
      <c r="S41" s="16"/>
      <c r="T41" s="16"/>
      <c r="U41" s="16"/>
      <c r="V41" s="16"/>
      <c r="W41" s="15"/>
      <c r="X41" s="17"/>
      <c r="Y41" s="17"/>
      <c r="Z41" s="17"/>
      <c r="AA41" s="17"/>
      <c r="AB41" s="15"/>
      <c r="AC41" s="17"/>
      <c r="AD41" s="17"/>
      <c r="AE41" s="17"/>
      <c r="AF41" s="17"/>
      <c r="AG41" s="15"/>
      <c r="AH41" s="49">
        <f t="shared" si="13"/>
        <v>30</v>
      </c>
      <c r="AI41" s="50">
        <f t="shared" si="14"/>
        <v>0</v>
      </c>
      <c r="AJ41" s="50">
        <f t="shared" si="15"/>
        <v>30</v>
      </c>
      <c r="AK41" s="50">
        <f t="shared" si="16"/>
        <v>0</v>
      </c>
      <c r="AL41" s="50">
        <f t="shared" si="17"/>
        <v>0</v>
      </c>
      <c r="AM41" s="51">
        <f t="shared" si="18"/>
        <v>3</v>
      </c>
    </row>
    <row r="42" spans="1:39">
      <c r="A42" s="118" t="s">
        <v>76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20"/>
      <c r="AH42" s="23">
        <f t="shared" ref="AH42:AM42" si="19">SUM(AH43:AH47)</f>
        <v>135</v>
      </c>
      <c r="AI42" s="23">
        <f t="shared" si="19"/>
        <v>60</v>
      </c>
      <c r="AJ42" s="23">
        <f t="shared" si="19"/>
        <v>75</v>
      </c>
      <c r="AK42" s="23">
        <f t="shared" si="19"/>
        <v>0</v>
      </c>
      <c r="AL42" s="23">
        <f t="shared" si="19"/>
        <v>0</v>
      </c>
      <c r="AM42" s="24">
        <f t="shared" si="19"/>
        <v>11</v>
      </c>
    </row>
    <row r="43" spans="1:39">
      <c r="A43" s="11" t="s">
        <v>50</v>
      </c>
      <c r="B43" s="12" t="s">
        <v>77</v>
      </c>
      <c r="C43" s="13" t="s">
        <v>44</v>
      </c>
      <c r="D43" s="14">
        <v>30</v>
      </c>
      <c r="E43" s="14">
        <v>15</v>
      </c>
      <c r="F43" s="14"/>
      <c r="G43" s="14"/>
      <c r="H43" s="15">
        <v>5</v>
      </c>
      <c r="I43" s="14"/>
      <c r="J43" s="14"/>
      <c r="K43" s="14"/>
      <c r="L43" s="14"/>
      <c r="M43" s="15"/>
      <c r="N43" s="16"/>
      <c r="O43" s="16"/>
      <c r="P43" s="16"/>
      <c r="Q43" s="16"/>
      <c r="R43" s="15"/>
      <c r="S43" s="16"/>
      <c r="T43" s="16"/>
      <c r="U43" s="16"/>
      <c r="V43" s="16"/>
      <c r="W43" s="15"/>
      <c r="X43" s="17"/>
      <c r="Y43" s="17"/>
      <c r="Z43" s="17"/>
      <c r="AA43" s="17"/>
      <c r="AB43" s="15"/>
      <c r="AC43" s="17"/>
      <c r="AD43" s="17"/>
      <c r="AE43" s="17"/>
      <c r="AF43" s="17"/>
      <c r="AG43" s="15"/>
      <c r="AH43" s="49">
        <f t="shared" si="13"/>
        <v>45</v>
      </c>
      <c r="AI43" s="50">
        <f t="shared" ref="AI43:AI47" si="20">D43+I43+N43+S43+X43+AC43</f>
        <v>30</v>
      </c>
      <c r="AJ43" s="50">
        <f t="shared" ref="AJ43:AJ47" si="21">E43+J43+O43+T43+Y43+AD43</f>
        <v>15</v>
      </c>
      <c r="AK43" s="50">
        <f t="shared" ref="AK43:AK47" si="22">F43+K43+P43+U43+Z43+AE43</f>
        <v>0</v>
      </c>
      <c r="AL43" s="50">
        <f t="shared" ref="AL43:AL47" si="23">G43+L43+Q43+V43+AA43+AF43</f>
        <v>0</v>
      </c>
      <c r="AM43" s="51">
        <f t="shared" ref="AM43:AM47" si="24">H43+M43+R43+W43+AB43+AG43</f>
        <v>5</v>
      </c>
    </row>
    <row r="44" spans="1:39">
      <c r="A44" s="11" t="s">
        <v>52</v>
      </c>
      <c r="B44" s="12" t="s">
        <v>78</v>
      </c>
      <c r="C44" s="13" t="s">
        <v>32</v>
      </c>
      <c r="D44" s="14"/>
      <c r="E44" s="14"/>
      <c r="F44" s="14"/>
      <c r="G44" s="14"/>
      <c r="H44" s="15"/>
      <c r="I44" s="14"/>
      <c r="J44" s="14"/>
      <c r="K44" s="14"/>
      <c r="L44" s="14"/>
      <c r="M44" s="15"/>
      <c r="N44" s="16">
        <v>15</v>
      </c>
      <c r="O44" s="16">
        <v>15</v>
      </c>
      <c r="P44" s="16"/>
      <c r="Q44" s="16"/>
      <c r="R44" s="15">
        <v>2</v>
      </c>
      <c r="S44" s="16"/>
      <c r="T44" s="16"/>
      <c r="U44" s="16"/>
      <c r="V44" s="16"/>
      <c r="W44" s="15"/>
      <c r="X44" s="17"/>
      <c r="Y44" s="17"/>
      <c r="Z44" s="17"/>
      <c r="AA44" s="17"/>
      <c r="AB44" s="15"/>
      <c r="AC44" s="17"/>
      <c r="AD44" s="17"/>
      <c r="AE44" s="17"/>
      <c r="AF44" s="17"/>
      <c r="AG44" s="15"/>
      <c r="AH44" s="49">
        <f t="shared" si="13"/>
        <v>30</v>
      </c>
      <c r="AI44" s="50">
        <f t="shared" si="20"/>
        <v>15</v>
      </c>
      <c r="AJ44" s="50">
        <f t="shared" si="21"/>
        <v>15</v>
      </c>
      <c r="AK44" s="50">
        <f t="shared" si="22"/>
        <v>0</v>
      </c>
      <c r="AL44" s="50">
        <f t="shared" si="23"/>
        <v>0</v>
      </c>
      <c r="AM44" s="51">
        <f t="shared" si="24"/>
        <v>2</v>
      </c>
    </row>
    <row r="45" spans="1:39" ht="19.5">
      <c r="A45" s="11" t="s">
        <v>54</v>
      </c>
      <c r="B45" s="12" t="s">
        <v>79</v>
      </c>
      <c r="C45" s="13" t="s">
        <v>32</v>
      </c>
      <c r="D45" s="14">
        <v>15</v>
      </c>
      <c r="E45" s="14"/>
      <c r="F45" s="14"/>
      <c r="G45" s="14"/>
      <c r="H45" s="15">
        <v>1</v>
      </c>
      <c r="I45" s="14"/>
      <c r="J45" s="14"/>
      <c r="K45" s="14"/>
      <c r="L45" s="14"/>
      <c r="M45" s="15"/>
      <c r="N45" s="16"/>
      <c r="O45" s="16"/>
      <c r="P45" s="16"/>
      <c r="Q45" s="16"/>
      <c r="R45" s="15"/>
      <c r="S45" s="16"/>
      <c r="T45" s="16"/>
      <c r="U45" s="16"/>
      <c r="V45" s="16"/>
      <c r="W45" s="15"/>
      <c r="X45" s="17"/>
      <c r="Y45" s="17"/>
      <c r="Z45" s="17"/>
      <c r="AA45" s="17"/>
      <c r="AB45" s="15"/>
      <c r="AC45" s="17"/>
      <c r="AD45" s="17"/>
      <c r="AE45" s="17"/>
      <c r="AF45" s="17"/>
      <c r="AG45" s="15"/>
      <c r="AH45" s="49">
        <f t="shared" si="13"/>
        <v>15</v>
      </c>
      <c r="AI45" s="50">
        <f t="shared" si="20"/>
        <v>15</v>
      </c>
      <c r="AJ45" s="50">
        <f t="shared" si="21"/>
        <v>0</v>
      </c>
      <c r="AK45" s="50">
        <f t="shared" si="22"/>
        <v>0</v>
      </c>
      <c r="AL45" s="50">
        <f t="shared" si="23"/>
        <v>0</v>
      </c>
      <c r="AM45" s="51">
        <f t="shared" si="24"/>
        <v>1</v>
      </c>
    </row>
    <row r="46" spans="1:39" ht="19.5">
      <c r="A46" s="11" t="s">
        <v>56</v>
      </c>
      <c r="B46" s="12" t="s">
        <v>80</v>
      </c>
      <c r="C46" s="13" t="s">
        <v>32</v>
      </c>
      <c r="D46" s="14"/>
      <c r="E46" s="14"/>
      <c r="F46" s="14"/>
      <c r="G46" s="14"/>
      <c r="H46" s="15"/>
      <c r="I46" s="14"/>
      <c r="J46" s="14"/>
      <c r="K46" s="14"/>
      <c r="L46" s="14"/>
      <c r="M46" s="15"/>
      <c r="N46" s="16"/>
      <c r="O46" s="16">
        <v>15</v>
      </c>
      <c r="P46" s="16"/>
      <c r="Q46" s="16"/>
      <c r="R46" s="15">
        <v>1</v>
      </c>
      <c r="S46" s="16"/>
      <c r="T46" s="16"/>
      <c r="U46" s="16"/>
      <c r="V46" s="16"/>
      <c r="W46" s="15"/>
      <c r="X46" s="17"/>
      <c r="Y46" s="17"/>
      <c r="Z46" s="17"/>
      <c r="AA46" s="17"/>
      <c r="AB46" s="15"/>
      <c r="AC46" s="17"/>
      <c r="AD46" s="17"/>
      <c r="AE46" s="17"/>
      <c r="AF46" s="17"/>
      <c r="AG46" s="15"/>
      <c r="AH46" s="49">
        <f t="shared" si="13"/>
        <v>15</v>
      </c>
      <c r="AI46" s="50">
        <f t="shared" si="20"/>
        <v>0</v>
      </c>
      <c r="AJ46" s="50">
        <f t="shared" si="21"/>
        <v>15</v>
      </c>
      <c r="AK46" s="50">
        <f t="shared" si="22"/>
        <v>0</v>
      </c>
      <c r="AL46" s="50">
        <f t="shared" si="23"/>
        <v>0</v>
      </c>
      <c r="AM46" s="51">
        <f t="shared" si="24"/>
        <v>1</v>
      </c>
    </row>
    <row r="47" spans="1:39">
      <c r="A47" s="11" t="s">
        <v>58</v>
      </c>
      <c r="B47" s="12" t="s">
        <v>81</v>
      </c>
      <c r="C47" s="13" t="s">
        <v>32</v>
      </c>
      <c r="D47" s="14"/>
      <c r="E47" s="14"/>
      <c r="F47" s="14"/>
      <c r="G47" s="14"/>
      <c r="H47" s="15"/>
      <c r="I47" s="14"/>
      <c r="J47" s="14">
        <v>30</v>
      </c>
      <c r="K47" s="14"/>
      <c r="L47" s="14"/>
      <c r="M47" s="15">
        <v>2</v>
      </c>
      <c r="N47" s="16"/>
      <c r="O47" s="16"/>
      <c r="P47" s="16"/>
      <c r="Q47" s="16"/>
      <c r="R47" s="15"/>
      <c r="S47" s="16"/>
      <c r="T47" s="16"/>
      <c r="U47" s="16"/>
      <c r="V47" s="16"/>
      <c r="W47" s="15"/>
      <c r="X47" s="17"/>
      <c r="Y47" s="17"/>
      <c r="Z47" s="17"/>
      <c r="AA47" s="17"/>
      <c r="AB47" s="15"/>
      <c r="AC47" s="17"/>
      <c r="AD47" s="17"/>
      <c r="AE47" s="17"/>
      <c r="AF47" s="17"/>
      <c r="AG47" s="15"/>
      <c r="AH47" s="49">
        <f t="shared" si="13"/>
        <v>30</v>
      </c>
      <c r="AI47" s="50">
        <f t="shared" si="20"/>
        <v>0</v>
      </c>
      <c r="AJ47" s="50">
        <f t="shared" si="21"/>
        <v>30</v>
      </c>
      <c r="AK47" s="50">
        <f t="shared" si="22"/>
        <v>0</v>
      </c>
      <c r="AL47" s="50">
        <f t="shared" si="23"/>
        <v>0</v>
      </c>
      <c r="AM47" s="51">
        <f t="shared" si="24"/>
        <v>2</v>
      </c>
    </row>
    <row r="48" spans="1:39">
      <c r="A48" s="113" t="s">
        <v>82</v>
      </c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5"/>
      <c r="AH48" s="23">
        <f>SUM(AH49:AH56)</f>
        <v>195</v>
      </c>
      <c r="AI48" s="23">
        <f t="shared" ref="AI48:AM48" si="25">SUM(AI49:AI56)</f>
        <v>30</v>
      </c>
      <c r="AJ48" s="23">
        <f t="shared" si="25"/>
        <v>165</v>
      </c>
      <c r="AK48" s="23">
        <f t="shared" si="25"/>
        <v>0</v>
      </c>
      <c r="AL48" s="23">
        <f t="shared" si="25"/>
        <v>0</v>
      </c>
      <c r="AM48" s="48">
        <f t="shared" si="25"/>
        <v>15</v>
      </c>
    </row>
    <row r="49" spans="1:39">
      <c r="A49" s="11" t="s">
        <v>68</v>
      </c>
      <c r="B49" s="12" t="s">
        <v>83</v>
      </c>
      <c r="C49" s="13" t="s">
        <v>32</v>
      </c>
      <c r="D49" s="14">
        <v>15</v>
      </c>
      <c r="E49" s="14">
        <v>15</v>
      </c>
      <c r="F49" s="14"/>
      <c r="G49" s="14"/>
      <c r="H49" s="25">
        <v>3</v>
      </c>
      <c r="I49" s="14"/>
      <c r="J49" s="14"/>
      <c r="K49" s="14"/>
      <c r="L49" s="35"/>
      <c r="M49" s="15"/>
      <c r="N49" s="16"/>
      <c r="O49" s="16"/>
      <c r="P49" s="16"/>
      <c r="Q49" s="16"/>
      <c r="R49" s="25"/>
      <c r="S49" s="16"/>
      <c r="T49" s="16"/>
      <c r="U49" s="16"/>
      <c r="V49" s="36"/>
      <c r="W49" s="15"/>
      <c r="X49" s="17"/>
      <c r="Y49" s="17"/>
      <c r="Z49" s="17"/>
      <c r="AA49" s="17"/>
      <c r="AB49" s="15"/>
      <c r="AC49" s="17"/>
      <c r="AD49" s="17"/>
      <c r="AE49" s="17"/>
      <c r="AF49" s="17"/>
      <c r="AG49" s="15"/>
      <c r="AH49" s="49">
        <f t="shared" si="13"/>
        <v>30</v>
      </c>
      <c r="AI49" s="50">
        <f t="shared" ref="AI49:AI56" si="26">D49+I49+N49+S49+X49+AC49</f>
        <v>15</v>
      </c>
      <c r="AJ49" s="50">
        <f t="shared" ref="AJ49:AJ56" si="27">E49+J49+O49+T49+Y49+AD49</f>
        <v>15</v>
      </c>
      <c r="AK49" s="50">
        <f t="shared" ref="AK49:AK56" si="28">F49+K49+P49+U49+Z49+AE49</f>
        <v>0</v>
      </c>
      <c r="AL49" s="50">
        <f t="shared" ref="AL49:AL56" si="29">G49+L49+Q49+V49+AA49+AF49</f>
        <v>0</v>
      </c>
      <c r="AM49" s="51">
        <f t="shared" ref="AM49:AM56" si="30">H49+M49+R49+W49+AB49+AG49</f>
        <v>3</v>
      </c>
    </row>
    <row r="50" spans="1:39">
      <c r="A50" s="11" t="s">
        <v>52</v>
      </c>
      <c r="B50" s="12" t="s">
        <v>84</v>
      </c>
      <c r="C50" s="13" t="s">
        <v>32</v>
      </c>
      <c r="D50" s="14"/>
      <c r="E50" s="14"/>
      <c r="F50" s="14"/>
      <c r="G50" s="14"/>
      <c r="H50" s="25"/>
      <c r="I50" s="14">
        <v>15</v>
      </c>
      <c r="J50" s="14">
        <v>15</v>
      </c>
      <c r="K50" s="14"/>
      <c r="L50" s="35"/>
      <c r="M50" s="15">
        <v>3</v>
      </c>
      <c r="N50" s="16"/>
      <c r="O50" s="16"/>
      <c r="P50" s="16"/>
      <c r="Q50" s="16"/>
      <c r="R50" s="15"/>
      <c r="S50" s="16"/>
      <c r="T50" s="16"/>
      <c r="U50" s="16"/>
      <c r="V50" s="36"/>
      <c r="W50" s="15"/>
      <c r="X50" s="17"/>
      <c r="Y50" s="17"/>
      <c r="Z50" s="17"/>
      <c r="AA50" s="17"/>
      <c r="AB50" s="15"/>
      <c r="AC50" s="17"/>
      <c r="AD50" s="17"/>
      <c r="AE50" s="17"/>
      <c r="AF50" s="17"/>
      <c r="AG50" s="15"/>
      <c r="AH50" s="49">
        <f t="shared" si="13"/>
        <v>30</v>
      </c>
      <c r="AI50" s="50">
        <f t="shared" si="26"/>
        <v>15</v>
      </c>
      <c r="AJ50" s="50">
        <f t="shared" si="27"/>
        <v>15</v>
      </c>
      <c r="AK50" s="50">
        <f t="shared" si="28"/>
        <v>0</v>
      </c>
      <c r="AL50" s="50">
        <f t="shared" si="29"/>
        <v>0</v>
      </c>
      <c r="AM50" s="51">
        <f t="shared" si="30"/>
        <v>3</v>
      </c>
    </row>
    <row r="51" spans="1:39">
      <c r="A51" s="11" t="s">
        <v>54</v>
      </c>
      <c r="B51" s="12" t="s">
        <v>85</v>
      </c>
      <c r="C51" s="13" t="s">
        <v>32</v>
      </c>
      <c r="D51" s="14"/>
      <c r="E51" s="14"/>
      <c r="F51" s="14"/>
      <c r="G51" s="14"/>
      <c r="H51" s="15"/>
      <c r="I51" s="14"/>
      <c r="J51" s="14"/>
      <c r="K51" s="14"/>
      <c r="L51" s="14"/>
      <c r="M51" s="15"/>
      <c r="N51" s="16"/>
      <c r="O51" s="16"/>
      <c r="P51" s="16"/>
      <c r="Q51" s="16"/>
      <c r="R51" s="15"/>
      <c r="S51" s="16"/>
      <c r="T51" s="16">
        <v>15</v>
      </c>
      <c r="U51" s="16"/>
      <c r="V51" s="16"/>
      <c r="W51" s="15">
        <v>1</v>
      </c>
      <c r="X51" s="17"/>
      <c r="Y51" s="17"/>
      <c r="Z51" s="17"/>
      <c r="AA51" s="17"/>
      <c r="AB51" s="15"/>
      <c r="AC51" s="17"/>
      <c r="AD51" s="17"/>
      <c r="AE51" s="17"/>
      <c r="AF51" s="17"/>
      <c r="AG51" s="15"/>
      <c r="AH51" s="49">
        <f t="shared" si="13"/>
        <v>15</v>
      </c>
      <c r="AI51" s="50">
        <f t="shared" si="26"/>
        <v>0</v>
      </c>
      <c r="AJ51" s="50">
        <f t="shared" si="27"/>
        <v>15</v>
      </c>
      <c r="AK51" s="50">
        <f t="shared" si="28"/>
        <v>0</v>
      </c>
      <c r="AL51" s="50">
        <f t="shared" si="29"/>
        <v>0</v>
      </c>
      <c r="AM51" s="51">
        <f t="shared" si="30"/>
        <v>1</v>
      </c>
    </row>
    <row r="52" spans="1:39" ht="12.75" customHeight="1">
      <c r="A52" s="11" t="s">
        <v>56</v>
      </c>
      <c r="B52" s="12" t="s">
        <v>86</v>
      </c>
      <c r="C52" s="13" t="s">
        <v>32</v>
      </c>
      <c r="D52" s="14"/>
      <c r="E52" s="14"/>
      <c r="F52" s="14"/>
      <c r="G52" s="14"/>
      <c r="H52" s="25"/>
      <c r="I52" s="14"/>
      <c r="J52" s="14"/>
      <c r="K52" s="14"/>
      <c r="L52" s="14"/>
      <c r="M52" s="25"/>
      <c r="N52" s="16"/>
      <c r="O52" s="16"/>
      <c r="P52" s="16"/>
      <c r="Q52" s="16"/>
      <c r="R52" s="25"/>
      <c r="S52" s="16"/>
      <c r="T52" s="16">
        <v>15</v>
      </c>
      <c r="U52" s="16"/>
      <c r="V52" s="16"/>
      <c r="W52" s="25">
        <v>1</v>
      </c>
      <c r="X52" s="17"/>
      <c r="Y52" s="17"/>
      <c r="Z52" s="17"/>
      <c r="AA52" s="17"/>
      <c r="AB52" s="25"/>
      <c r="AC52" s="17"/>
      <c r="AD52" s="17"/>
      <c r="AE52" s="17"/>
      <c r="AF52" s="17"/>
      <c r="AG52" s="25"/>
      <c r="AH52" s="49">
        <f t="shared" si="13"/>
        <v>15</v>
      </c>
      <c r="AI52" s="50">
        <f t="shared" si="26"/>
        <v>0</v>
      </c>
      <c r="AJ52" s="50">
        <f t="shared" si="27"/>
        <v>15</v>
      </c>
      <c r="AK52" s="50">
        <f t="shared" si="28"/>
        <v>0</v>
      </c>
      <c r="AL52" s="50">
        <f t="shared" si="29"/>
        <v>0</v>
      </c>
      <c r="AM52" s="51">
        <f t="shared" si="30"/>
        <v>1</v>
      </c>
    </row>
    <row r="53" spans="1:39">
      <c r="A53" s="11" t="s">
        <v>74</v>
      </c>
      <c r="B53" s="12" t="s">
        <v>87</v>
      </c>
      <c r="C53" s="13" t="s">
        <v>32</v>
      </c>
      <c r="D53" s="14"/>
      <c r="E53" s="14"/>
      <c r="F53" s="14"/>
      <c r="G53" s="14"/>
      <c r="H53" s="25"/>
      <c r="I53" s="14"/>
      <c r="J53" s="14"/>
      <c r="K53" s="14"/>
      <c r="L53" s="14"/>
      <c r="M53" s="25"/>
      <c r="N53" s="16"/>
      <c r="O53" s="16"/>
      <c r="P53" s="16"/>
      <c r="Q53" s="16"/>
      <c r="R53" s="25"/>
      <c r="S53" s="16"/>
      <c r="T53" s="16"/>
      <c r="U53" s="16"/>
      <c r="V53" s="16"/>
      <c r="W53" s="25"/>
      <c r="X53" s="17"/>
      <c r="Y53" s="17">
        <v>30</v>
      </c>
      <c r="Z53" s="17"/>
      <c r="AA53" s="17"/>
      <c r="AB53" s="25">
        <v>2</v>
      </c>
      <c r="AC53" s="17"/>
      <c r="AD53" s="17"/>
      <c r="AE53" s="17"/>
      <c r="AF53" s="17"/>
      <c r="AG53" s="25"/>
      <c r="AH53" s="49">
        <f t="shared" si="13"/>
        <v>30</v>
      </c>
      <c r="AI53" s="50">
        <f t="shared" si="26"/>
        <v>0</v>
      </c>
      <c r="AJ53" s="50">
        <f t="shared" si="27"/>
        <v>30</v>
      </c>
      <c r="AK53" s="50">
        <f t="shared" si="28"/>
        <v>0</v>
      </c>
      <c r="AL53" s="50">
        <f t="shared" si="29"/>
        <v>0</v>
      </c>
      <c r="AM53" s="51">
        <f t="shared" si="30"/>
        <v>2</v>
      </c>
    </row>
    <row r="54" spans="1:39" ht="11.25" customHeight="1">
      <c r="A54" s="11" t="s">
        <v>60</v>
      </c>
      <c r="B54" s="12" t="s">
        <v>88</v>
      </c>
      <c r="C54" s="13" t="s">
        <v>32</v>
      </c>
      <c r="D54" s="14"/>
      <c r="E54" s="14"/>
      <c r="F54" s="14"/>
      <c r="G54" s="14"/>
      <c r="H54" s="25"/>
      <c r="I54" s="14"/>
      <c r="J54" s="14"/>
      <c r="K54" s="14"/>
      <c r="L54" s="35"/>
      <c r="M54" s="15"/>
      <c r="N54" s="16"/>
      <c r="O54" s="16">
        <v>30</v>
      </c>
      <c r="P54" s="16"/>
      <c r="Q54" s="16"/>
      <c r="R54" s="25">
        <v>2</v>
      </c>
      <c r="S54" s="16"/>
      <c r="T54" s="16"/>
      <c r="U54" s="16"/>
      <c r="V54" s="36"/>
      <c r="W54" s="15"/>
      <c r="X54" s="17"/>
      <c r="Y54" s="17"/>
      <c r="Z54" s="17"/>
      <c r="AA54" s="17"/>
      <c r="AB54" s="15"/>
      <c r="AC54" s="17"/>
      <c r="AD54" s="17"/>
      <c r="AE54" s="17"/>
      <c r="AF54" s="17"/>
      <c r="AG54" s="15"/>
      <c r="AH54" s="49">
        <f t="shared" si="13"/>
        <v>30</v>
      </c>
      <c r="AI54" s="50">
        <f t="shared" si="26"/>
        <v>0</v>
      </c>
      <c r="AJ54" s="50">
        <f t="shared" si="27"/>
        <v>30</v>
      </c>
      <c r="AK54" s="50">
        <f t="shared" si="28"/>
        <v>0</v>
      </c>
      <c r="AL54" s="50">
        <f t="shared" si="29"/>
        <v>0</v>
      </c>
      <c r="AM54" s="51">
        <f t="shared" si="30"/>
        <v>2</v>
      </c>
    </row>
    <row r="55" spans="1:39" ht="19.5">
      <c r="A55" s="11">
        <v>7</v>
      </c>
      <c r="B55" s="12" t="s">
        <v>89</v>
      </c>
      <c r="C55" s="13" t="s">
        <v>32</v>
      </c>
      <c r="D55" s="14"/>
      <c r="E55" s="14"/>
      <c r="F55" s="14"/>
      <c r="G55" s="14"/>
      <c r="H55" s="25"/>
      <c r="I55" s="14"/>
      <c r="J55" s="14"/>
      <c r="K55" s="14"/>
      <c r="L55" s="35"/>
      <c r="M55" s="15"/>
      <c r="N55" s="16"/>
      <c r="O55" s="16"/>
      <c r="P55" s="16"/>
      <c r="Q55" s="16"/>
      <c r="R55" s="25"/>
      <c r="S55" s="16"/>
      <c r="T55" s="16">
        <v>15</v>
      </c>
      <c r="U55" s="16"/>
      <c r="V55" s="36"/>
      <c r="W55" s="15">
        <v>1</v>
      </c>
      <c r="X55" s="17"/>
      <c r="Y55" s="17"/>
      <c r="Z55" s="17"/>
      <c r="AA55" s="17"/>
      <c r="AB55" s="15"/>
      <c r="AC55" s="17"/>
      <c r="AD55" s="17"/>
      <c r="AE55" s="17"/>
      <c r="AF55" s="17"/>
      <c r="AG55" s="15"/>
      <c r="AH55" s="49">
        <f t="shared" si="13"/>
        <v>15</v>
      </c>
      <c r="AI55" s="50">
        <f t="shared" si="26"/>
        <v>0</v>
      </c>
      <c r="AJ55" s="50">
        <f t="shared" si="27"/>
        <v>15</v>
      </c>
      <c r="AK55" s="50">
        <f t="shared" si="28"/>
        <v>0</v>
      </c>
      <c r="AL55" s="50">
        <f t="shared" si="29"/>
        <v>0</v>
      </c>
      <c r="AM55" s="51">
        <f t="shared" si="30"/>
        <v>1</v>
      </c>
    </row>
    <row r="56" spans="1:39" ht="11.25" customHeight="1">
      <c r="A56" s="11" t="s">
        <v>63</v>
      </c>
      <c r="B56" s="12" t="s">
        <v>90</v>
      </c>
      <c r="C56" s="13" t="s">
        <v>32</v>
      </c>
      <c r="D56" s="14"/>
      <c r="E56" s="14"/>
      <c r="F56" s="14"/>
      <c r="G56" s="14"/>
      <c r="H56" s="15"/>
      <c r="I56" s="14"/>
      <c r="J56" s="14"/>
      <c r="K56" s="14"/>
      <c r="L56" s="14"/>
      <c r="M56" s="15"/>
      <c r="N56" s="16"/>
      <c r="O56" s="16"/>
      <c r="P56" s="16"/>
      <c r="Q56" s="16"/>
      <c r="R56" s="15"/>
      <c r="S56" s="16"/>
      <c r="T56" s="16"/>
      <c r="U56" s="16"/>
      <c r="V56" s="16"/>
      <c r="W56" s="15"/>
      <c r="X56" s="17"/>
      <c r="Y56" s="17"/>
      <c r="Z56" s="17"/>
      <c r="AA56" s="17"/>
      <c r="AB56" s="15"/>
      <c r="AC56" s="17"/>
      <c r="AD56" s="17">
        <v>30</v>
      </c>
      <c r="AE56" s="17"/>
      <c r="AF56" s="17"/>
      <c r="AG56" s="15">
        <v>2</v>
      </c>
      <c r="AH56" s="49">
        <f t="shared" si="13"/>
        <v>30</v>
      </c>
      <c r="AI56" s="50">
        <f t="shared" si="26"/>
        <v>0</v>
      </c>
      <c r="AJ56" s="50">
        <f t="shared" si="27"/>
        <v>30</v>
      </c>
      <c r="AK56" s="50">
        <f t="shared" si="28"/>
        <v>0</v>
      </c>
      <c r="AL56" s="50">
        <f t="shared" si="29"/>
        <v>0</v>
      </c>
      <c r="AM56" s="51">
        <f t="shared" si="30"/>
        <v>2</v>
      </c>
    </row>
    <row r="57" spans="1:39" ht="11.25" customHeight="1">
      <c r="A57" s="107" t="s">
        <v>91</v>
      </c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9"/>
      <c r="AH57" s="23">
        <f>SUM(AH58:AH63)</f>
        <v>180</v>
      </c>
      <c r="AI57" s="54">
        <f t="shared" ref="AI57:AM57" si="31">SUM(AI58:AI63)</f>
        <v>0</v>
      </c>
      <c r="AJ57" s="23">
        <f t="shared" si="31"/>
        <v>30</v>
      </c>
      <c r="AK57" s="23">
        <f t="shared" si="31"/>
        <v>150</v>
      </c>
      <c r="AL57" s="23">
        <f t="shared" si="31"/>
        <v>0</v>
      </c>
      <c r="AM57" s="48">
        <f t="shared" si="31"/>
        <v>12</v>
      </c>
    </row>
    <row r="58" spans="1:39" ht="11.25" customHeight="1">
      <c r="A58" s="11" t="s">
        <v>68</v>
      </c>
      <c r="B58" s="12" t="s">
        <v>92</v>
      </c>
      <c r="C58" s="13" t="s">
        <v>32</v>
      </c>
      <c r="D58" s="14"/>
      <c r="E58" s="14"/>
      <c r="F58" s="14"/>
      <c r="G58" s="14"/>
      <c r="H58" s="25"/>
      <c r="I58" s="14"/>
      <c r="J58" s="14"/>
      <c r="K58" s="14"/>
      <c r="L58" s="35"/>
      <c r="M58" s="15"/>
      <c r="N58" s="16"/>
      <c r="O58" s="16"/>
      <c r="P58" s="16"/>
      <c r="Q58" s="16"/>
      <c r="R58" s="25"/>
      <c r="S58" s="16"/>
      <c r="T58" s="16"/>
      <c r="U58" s="16"/>
      <c r="V58" s="36"/>
      <c r="W58" s="15"/>
      <c r="X58" s="17"/>
      <c r="Y58" s="17"/>
      <c r="Z58" s="17">
        <v>30</v>
      </c>
      <c r="AA58" s="17"/>
      <c r="AB58" s="15">
        <v>2</v>
      </c>
      <c r="AC58" s="17"/>
      <c r="AD58" s="17"/>
      <c r="AE58" s="17"/>
      <c r="AF58" s="17"/>
      <c r="AG58" s="15"/>
      <c r="AH58" s="49">
        <f t="shared" si="13"/>
        <v>30</v>
      </c>
      <c r="AI58" s="50">
        <f t="shared" ref="AI58:AI63" si="32">D58+I58+N58+S58+X58+AC58</f>
        <v>0</v>
      </c>
      <c r="AJ58" s="50">
        <f t="shared" ref="AJ58:AJ63" si="33">E58+J58+O58+T58+Y58+AD58</f>
        <v>0</v>
      </c>
      <c r="AK58" s="50">
        <f t="shared" ref="AK58:AK63" si="34">F58+K58+P58+U58+Z58+AE58</f>
        <v>30</v>
      </c>
      <c r="AL58" s="50">
        <f t="shared" ref="AL58:AL63" si="35">G58+L58+Q58+V58+AA58+AF58</f>
        <v>0</v>
      </c>
      <c r="AM58" s="51">
        <f t="shared" ref="AM58:AM63" si="36">H58+M58+R58+W58+AB58+AG58</f>
        <v>2</v>
      </c>
    </row>
    <row r="59" spans="1:39">
      <c r="A59" s="11" t="s">
        <v>93</v>
      </c>
      <c r="B59" s="41" t="s">
        <v>94</v>
      </c>
      <c r="C59" s="13" t="s">
        <v>32</v>
      </c>
      <c r="D59" s="14"/>
      <c r="E59" s="14"/>
      <c r="F59" s="14"/>
      <c r="G59" s="14"/>
      <c r="H59" s="15"/>
      <c r="I59" s="14"/>
      <c r="J59" s="14"/>
      <c r="K59" s="14"/>
      <c r="L59" s="14"/>
      <c r="M59" s="15"/>
      <c r="N59" s="16"/>
      <c r="O59" s="16"/>
      <c r="P59" s="16"/>
      <c r="Q59" s="16"/>
      <c r="R59" s="15"/>
      <c r="S59" s="16"/>
      <c r="T59" s="16"/>
      <c r="U59" s="16"/>
      <c r="V59" s="16"/>
      <c r="W59" s="15"/>
      <c r="X59" s="17"/>
      <c r="Y59" s="17"/>
      <c r="Z59" s="17">
        <v>30</v>
      </c>
      <c r="AA59" s="17"/>
      <c r="AB59" s="15">
        <v>2</v>
      </c>
      <c r="AC59" s="17"/>
      <c r="AD59" s="17"/>
      <c r="AE59" s="17"/>
      <c r="AF59" s="17"/>
      <c r="AG59" s="15"/>
      <c r="AH59" s="49">
        <f t="shared" si="13"/>
        <v>30</v>
      </c>
      <c r="AI59" s="50">
        <f t="shared" si="32"/>
        <v>0</v>
      </c>
      <c r="AJ59" s="50">
        <f t="shared" si="33"/>
        <v>0</v>
      </c>
      <c r="AK59" s="50">
        <f t="shared" si="34"/>
        <v>30</v>
      </c>
      <c r="AL59" s="50">
        <f t="shared" si="35"/>
        <v>0</v>
      </c>
      <c r="AM59" s="51">
        <f t="shared" si="36"/>
        <v>2</v>
      </c>
    </row>
    <row r="60" spans="1:39">
      <c r="A60" s="11" t="s">
        <v>95</v>
      </c>
      <c r="B60" s="42" t="s">
        <v>96</v>
      </c>
      <c r="C60" s="13" t="s">
        <v>32</v>
      </c>
      <c r="D60" s="14"/>
      <c r="E60" s="14"/>
      <c r="F60" s="14"/>
      <c r="G60" s="14"/>
      <c r="H60" s="15"/>
      <c r="I60" s="14"/>
      <c r="J60" s="14"/>
      <c r="K60" s="14"/>
      <c r="L60" s="14"/>
      <c r="M60" s="15"/>
      <c r="N60" s="16"/>
      <c r="O60" s="16"/>
      <c r="P60" s="16"/>
      <c r="Q60" s="16"/>
      <c r="R60" s="15"/>
      <c r="S60" s="16"/>
      <c r="T60" s="16"/>
      <c r="U60" s="16"/>
      <c r="V60" s="16"/>
      <c r="W60" s="15"/>
      <c r="X60" s="17"/>
      <c r="Y60" s="17"/>
      <c r="Z60" s="17"/>
      <c r="AA60" s="17"/>
      <c r="AB60" s="15"/>
      <c r="AC60" s="17"/>
      <c r="AD60" s="17"/>
      <c r="AE60" s="17">
        <v>30</v>
      </c>
      <c r="AF60" s="17"/>
      <c r="AG60" s="15">
        <v>2</v>
      </c>
      <c r="AH60" s="49">
        <f t="shared" si="13"/>
        <v>30</v>
      </c>
      <c r="AI60" s="50">
        <f t="shared" si="32"/>
        <v>0</v>
      </c>
      <c r="AJ60" s="50">
        <f t="shared" si="33"/>
        <v>0</v>
      </c>
      <c r="AK60" s="50">
        <f t="shared" si="34"/>
        <v>30</v>
      </c>
      <c r="AL60" s="50">
        <f t="shared" si="35"/>
        <v>0</v>
      </c>
      <c r="AM60" s="51">
        <f t="shared" si="36"/>
        <v>2</v>
      </c>
    </row>
    <row r="61" spans="1:39">
      <c r="A61" s="11" t="s">
        <v>97</v>
      </c>
      <c r="B61" s="42" t="s">
        <v>98</v>
      </c>
      <c r="C61" s="13" t="s">
        <v>32</v>
      </c>
      <c r="D61" s="14"/>
      <c r="E61" s="14"/>
      <c r="F61" s="14"/>
      <c r="G61" s="14"/>
      <c r="H61" s="15"/>
      <c r="I61" s="14"/>
      <c r="J61" s="14"/>
      <c r="K61" s="14"/>
      <c r="L61" s="14"/>
      <c r="M61" s="15"/>
      <c r="N61" s="16"/>
      <c r="O61" s="16"/>
      <c r="P61" s="16"/>
      <c r="Q61" s="16"/>
      <c r="R61" s="15"/>
      <c r="S61" s="16"/>
      <c r="T61" s="16">
        <v>30</v>
      </c>
      <c r="U61" s="16"/>
      <c r="V61" s="16"/>
      <c r="W61" s="15">
        <v>2</v>
      </c>
      <c r="X61" s="17"/>
      <c r="Y61" s="17"/>
      <c r="Z61" s="17"/>
      <c r="AA61" s="17"/>
      <c r="AB61" s="15"/>
      <c r="AC61" s="17"/>
      <c r="AD61" s="17"/>
      <c r="AE61" s="17"/>
      <c r="AF61" s="17"/>
      <c r="AG61" s="15"/>
      <c r="AH61" s="49">
        <f t="shared" si="13"/>
        <v>30</v>
      </c>
      <c r="AI61" s="50">
        <f t="shared" si="32"/>
        <v>0</v>
      </c>
      <c r="AJ61" s="50">
        <f t="shared" si="33"/>
        <v>30</v>
      </c>
      <c r="AK61" s="50">
        <f t="shared" si="34"/>
        <v>0</v>
      </c>
      <c r="AL61" s="50">
        <f t="shared" si="35"/>
        <v>0</v>
      </c>
      <c r="AM61" s="51">
        <f t="shared" si="36"/>
        <v>2</v>
      </c>
    </row>
    <row r="62" spans="1:39">
      <c r="A62" s="11" t="s">
        <v>74</v>
      </c>
      <c r="B62" s="42" t="s">
        <v>99</v>
      </c>
      <c r="C62" s="13" t="s">
        <v>32</v>
      </c>
      <c r="D62" s="14"/>
      <c r="E62" s="14"/>
      <c r="F62" s="14">
        <v>30</v>
      </c>
      <c r="G62" s="14"/>
      <c r="H62" s="15">
        <v>2</v>
      </c>
      <c r="I62" s="14"/>
      <c r="J62" s="14"/>
      <c r="K62" s="14"/>
      <c r="L62" s="14"/>
      <c r="M62" s="15"/>
      <c r="N62" s="16"/>
      <c r="O62" s="16"/>
      <c r="P62" s="16"/>
      <c r="Q62" s="16"/>
      <c r="R62" s="15"/>
      <c r="S62" s="16"/>
      <c r="T62" s="16"/>
      <c r="U62" s="16"/>
      <c r="V62" s="16"/>
      <c r="W62" s="15"/>
      <c r="X62" s="17"/>
      <c r="Y62" s="17"/>
      <c r="Z62" s="17"/>
      <c r="AA62" s="17"/>
      <c r="AB62" s="15"/>
      <c r="AC62" s="17"/>
      <c r="AD62" s="17"/>
      <c r="AE62" s="17"/>
      <c r="AF62" s="17"/>
      <c r="AG62" s="15"/>
      <c r="AH62" s="49">
        <f t="shared" si="13"/>
        <v>30</v>
      </c>
      <c r="AI62" s="50">
        <f t="shared" si="32"/>
        <v>0</v>
      </c>
      <c r="AJ62" s="50">
        <f t="shared" si="33"/>
        <v>0</v>
      </c>
      <c r="AK62" s="50">
        <f t="shared" si="34"/>
        <v>30</v>
      </c>
      <c r="AL62" s="50">
        <f t="shared" si="35"/>
        <v>0</v>
      </c>
      <c r="AM62" s="51">
        <f t="shared" si="36"/>
        <v>2</v>
      </c>
    </row>
    <row r="63" spans="1:39" ht="19.5">
      <c r="A63" s="11" t="s">
        <v>60</v>
      </c>
      <c r="B63" s="42" t="s">
        <v>100</v>
      </c>
      <c r="C63" s="13" t="s">
        <v>32</v>
      </c>
      <c r="D63" s="14"/>
      <c r="E63" s="14"/>
      <c r="F63" s="14"/>
      <c r="G63" s="14"/>
      <c r="H63" s="15"/>
      <c r="I63" s="14"/>
      <c r="J63" s="14"/>
      <c r="K63" s="14"/>
      <c r="L63" s="14"/>
      <c r="M63" s="15"/>
      <c r="N63" s="16"/>
      <c r="O63" s="16"/>
      <c r="P63" s="16"/>
      <c r="Q63" s="16"/>
      <c r="R63" s="15"/>
      <c r="S63" s="16"/>
      <c r="T63" s="16"/>
      <c r="U63" s="16">
        <v>30</v>
      </c>
      <c r="V63" s="16"/>
      <c r="W63" s="15">
        <v>2</v>
      </c>
      <c r="X63" s="17"/>
      <c r="Y63" s="17"/>
      <c r="Z63" s="17"/>
      <c r="AA63" s="17"/>
      <c r="AB63" s="15"/>
      <c r="AC63" s="17"/>
      <c r="AD63" s="17"/>
      <c r="AE63" s="17"/>
      <c r="AF63" s="17"/>
      <c r="AG63" s="15"/>
      <c r="AH63" s="49">
        <f t="shared" si="13"/>
        <v>30</v>
      </c>
      <c r="AI63" s="50">
        <f t="shared" si="32"/>
        <v>0</v>
      </c>
      <c r="AJ63" s="50">
        <f t="shared" si="33"/>
        <v>0</v>
      </c>
      <c r="AK63" s="50">
        <f t="shared" si="34"/>
        <v>30</v>
      </c>
      <c r="AL63" s="50">
        <f t="shared" si="35"/>
        <v>0</v>
      </c>
      <c r="AM63" s="51">
        <f t="shared" si="36"/>
        <v>2</v>
      </c>
    </row>
    <row r="64" spans="1:39">
      <c r="A64" s="110" t="s">
        <v>101</v>
      </c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2"/>
      <c r="AH64" s="40">
        <f>SUM(AH65+AH79)</f>
        <v>510</v>
      </c>
      <c r="AI64" s="40">
        <f t="shared" ref="AI64:AM64" si="37">SUM(AI65+AI79)</f>
        <v>120</v>
      </c>
      <c r="AJ64" s="40">
        <f t="shared" si="37"/>
        <v>330</v>
      </c>
      <c r="AK64" s="40">
        <f t="shared" si="37"/>
        <v>60</v>
      </c>
      <c r="AL64" s="40">
        <f t="shared" si="37"/>
        <v>960</v>
      </c>
      <c r="AM64" s="40">
        <f t="shared" si="37"/>
        <v>69</v>
      </c>
    </row>
    <row r="65" spans="1:39">
      <c r="A65" s="110" t="s">
        <v>102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2"/>
      <c r="AH65" s="40">
        <f>SUM(AH66:AH78)</f>
        <v>375</v>
      </c>
      <c r="AI65" s="40">
        <f t="shared" ref="AI65:AM65" si="38">SUM(AI66:AI78)</f>
        <v>30</v>
      </c>
      <c r="AJ65" s="40">
        <f t="shared" si="38"/>
        <v>285</v>
      </c>
      <c r="AK65" s="40">
        <f t="shared" si="38"/>
        <v>60</v>
      </c>
      <c r="AL65" s="40">
        <f t="shared" si="38"/>
        <v>0</v>
      </c>
      <c r="AM65" s="47">
        <f t="shared" si="38"/>
        <v>26</v>
      </c>
    </row>
    <row r="66" spans="1:39">
      <c r="A66" s="11" t="s">
        <v>68</v>
      </c>
      <c r="B66" s="42" t="s">
        <v>103</v>
      </c>
      <c r="C66" s="13" t="s">
        <v>32</v>
      </c>
      <c r="D66" s="14"/>
      <c r="E66" s="14"/>
      <c r="F66" s="14"/>
      <c r="G66" s="14"/>
      <c r="H66" s="15"/>
      <c r="I66" s="14"/>
      <c r="J66" s="14"/>
      <c r="K66" s="14"/>
      <c r="L66" s="14"/>
      <c r="M66" s="15"/>
      <c r="N66" s="16"/>
      <c r="O66" s="16">
        <v>30</v>
      </c>
      <c r="P66" s="16"/>
      <c r="Q66" s="16"/>
      <c r="R66" s="15">
        <v>2</v>
      </c>
      <c r="S66" s="16"/>
      <c r="T66" s="16"/>
      <c r="U66" s="16"/>
      <c r="V66" s="16"/>
      <c r="W66" s="15"/>
      <c r="X66" s="17"/>
      <c r="Y66" s="17"/>
      <c r="Z66" s="17"/>
      <c r="AA66" s="17"/>
      <c r="AB66" s="15"/>
      <c r="AC66" s="17"/>
      <c r="AD66" s="17"/>
      <c r="AE66" s="17"/>
      <c r="AF66" s="17"/>
      <c r="AG66" s="15"/>
      <c r="AH66" s="49">
        <f t="shared" ref="AH66:AH78" si="39">AI66+AJ66+AL66+AK66</f>
        <v>30</v>
      </c>
      <c r="AI66" s="50">
        <f t="shared" ref="AI66:AI78" si="40">D66+I66+N66+S66+X66+AC66</f>
        <v>0</v>
      </c>
      <c r="AJ66" s="50">
        <f t="shared" ref="AJ66:AJ78" si="41">E66+J66+O66+T66+Y66+AD66</f>
        <v>30</v>
      </c>
      <c r="AK66" s="50">
        <f t="shared" ref="AK66:AK78" si="42">F66+K66+P66+U66+Z66+AE66</f>
        <v>0</v>
      </c>
      <c r="AL66" s="50">
        <f t="shared" ref="AL66:AL78" si="43">G66+L66+Q66+V66+AA66+AF66</f>
        <v>0</v>
      </c>
      <c r="AM66" s="51">
        <f t="shared" ref="AM66:AM78" si="44">H66+M66+R66+W66+AB66+AG66</f>
        <v>2</v>
      </c>
    </row>
    <row r="67" spans="1:39">
      <c r="A67" s="11" t="s">
        <v>93</v>
      </c>
      <c r="B67" s="42" t="s">
        <v>104</v>
      </c>
      <c r="C67" s="13" t="s">
        <v>105</v>
      </c>
      <c r="D67" s="14"/>
      <c r="E67" s="14"/>
      <c r="F67" s="14"/>
      <c r="G67" s="14"/>
      <c r="H67" s="15"/>
      <c r="I67" s="14"/>
      <c r="J67" s="14"/>
      <c r="K67" s="14"/>
      <c r="L67" s="14"/>
      <c r="M67" s="15"/>
      <c r="N67" s="16"/>
      <c r="O67" s="16"/>
      <c r="P67" s="16"/>
      <c r="Q67" s="16"/>
      <c r="R67" s="15"/>
      <c r="S67" s="16"/>
      <c r="T67" s="16">
        <v>30</v>
      </c>
      <c r="U67" s="16"/>
      <c r="V67" s="16"/>
      <c r="W67" s="15">
        <v>3</v>
      </c>
      <c r="X67" s="17"/>
      <c r="Y67" s="17"/>
      <c r="Z67" s="17"/>
      <c r="AA67" s="17"/>
      <c r="AB67" s="15"/>
      <c r="AC67" s="17"/>
      <c r="AD67" s="17"/>
      <c r="AE67" s="17"/>
      <c r="AF67" s="17"/>
      <c r="AG67" s="15"/>
      <c r="AH67" s="49">
        <f t="shared" si="39"/>
        <v>30</v>
      </c>
      <c r="AI67" s="50">
        <f t="shared" si="40"/>
        <v>0</v>
      </c>
      <c r="AJ67" s="50">
        <f t="shared" si="41"/>
        <v>30</v>
      </c>
      <c r="AK67" s="50">
        <f t="shared" si="42"/>
        <v>0</v>
      </c>
      <c r="AL67" s="50">
        <f t="shared" si="43"/>
        <v>0</v>
      </c>
      <c r="AM67" s="51">
        <f t="shared" si="44"/>
        <v>3</v>
      </c>
    </row>
    <row r="68" spans="1:39">
      <c r="A68" s="11" t="s">
        <v>95</v>
      </c>
      <c r="B68" s="42" t="s">
        <v>106</v>
      </c>
      <c r="C68" s="13" t="s">
        <v>32</v>
      </c>
      <c r="D68" s="14"/>
      <c r="E68" s="14"/>
      <c r="F68" s="14"/>
      <c r="G68" s="14"/>
      <c r="H68" s="15"/>
      <c r="I68" s="14"/>
      <c r="J68" s="14"/>
      <c r="K68" s="14"/>
      <c r="L68" s="14"/>
      <c r="M68" s="15"/>
      <c r="N68" s="16"/>
      <c r="O68" s="16"/>
      <c r="P68" s="16"/>
      <c r="Q68" s="16"/>
      <c r="R68" s="15"/>
      <c r="S68" s="16">
        <v>30</v>
      </c>
      <c r="T68" s="16"/>
      <c r="U68" s="16"/>
      <c r="V68" s="16"/>
      <c r="W68" s="15">
        <v>2</v>
      </c>
      <c r="X68" s="17"/>
      <c r="Y68" s="17"/>
      <c r="Z68" s="17"/>
      <c r="AA68" s="17"/>
      <c r="AB68" s="15"/>
      <c r="AC68" s="17"/>
      <c r="AD68" s="17"/>
      <c r="AE68" s="17"/>
      <c r="AF68" s="17"/>
      <c r="AG68" s="15"/>
      <c r="AH68" s="49">
        <f t="shared" si="39"/>
        <v>30</v>
      </c>
      <c r="AI68" s="50">
        <f t="shared" si="40"/>
        <v>30</v>
      </c>
      <c r="AJ68" s="50">
        <f t="shared" si="41"/>
        <v>0</v>
      </c>
      <c r="AK68" s="50">
        <f t="shared" si="42"/>
        <v>0</v>
      </c>
      <c r="AL68" s="50">
        <f t="shared" si="43"/>
        <v>0</v>
      </c>
      <c r="AM68" s="51">
        <f t="shared" si="44"/>
        <v>2</v>
      </c>
    </row>
    <row r="69" spans="1:39">
      <c r="A69" s="11" t="s">
        <v>56</v>
      </c>
      <c r="B69" s="42" t="s">
        <v>107</v>
      </c>
      <c r="C69" s="13" t="s">
        <v>32</v>
      </c>
      <c r="D69" s="14"/>
      <c r="E69" s="14"/>
      <c r="F69" s="14"/>
      <c r="G69" s="14"/>
      <c r="H69" s="15"/>
      <c r="I69" s="14"/>
      <c r="J69" s="14"/>
      <c r="K69" s="14"/>
      <c r="L69" s="14"/>
      <c r="M69" s="15"/>
      <c r="N69" s="16"/>
      <c r="O69" s="16">
        <v>30</v>
      </c>
      <c r="P69" s="16"/>
      <c r="Q69" s="16"/>
      <c r="R69" s="15">
        <v>2</v>
      </c>
      <c r="S69" s="16"/>
      <c r="T69" s="16"/>
      <c r="U69" s="16"/>
      <c r="V69" s="16"/>
      <c r="W69" s="15"/>
      <c r="X69" s="17"/>
      <c r="Y69" s="17"/>
      <c r="Z69" s="17"/>
      <c r="AA69" s="17"/>
      <c r="AB69" s="15"/>
      <c r="AC69" s="17"/>
      <c r="AD69" s="17"/>
      <c r="AE69" s="17"/>
      <c r="AF69" s="17"/>
      <c r="AG69" s="15"/>
      <c r="AH69" s="49">
        <f t="shared" si="39"/>
        <v>30</v>
      </c>
      <c r="AI69" s="50">
        <f t="shared" si="40"/>
        <v>0</v>
      </c>
      <c r="AJ69" s="50">
        <f t="shared" si="41"/>
        <v>30</v>
      </c>
      <c r="AK69" s="50">
        <f t="shared" si="42"/>
        <v>0</v>
      </c>
      <c r="AL69" s="50">
        <f t="shared" si="43"/>
        <v>0</v>
      </c>
      <c r="AM69" s="51">
        <f t="shared" si="44"/>
        <v>2</v>
      </c>
    </row>
    <row r="70" spans="1:39">
      <c r="A70" s="11" t="s">
        <v>58</v>
      </c>
      <c r="B70" s="42" t="s">
        <v>108</v>
      </c>
      <c r="C70" s="13" t="s">
        <v>32</v>
      </c>
      <c r="D70" s="14"/>
      <c r="E70" s="14"/>
      <c r="F70" s="14"/>
      <c r="G70" s="14"/>
      <c r="H70" s="15"/>
      <c r="I70" s="14"/>
      <c r="J70" s="14"/>
      <c r="K70" s="14"/>
      <c r="L70" s="14"/>
      <c r="M70" s="15"/>
      <c r="N70" s="16"/>
      <c r="O70" s="16">
        <v>30</v>
      </c>
      <c r="P70" s="16"/>
      <c r="Q70" s="16"/>
      <c r="R70" s="15">
        <v>2</v>
      </c>
      <c r="S70" s="16"/>
      <c r="T70" s="16"/>
      <c r="U70" s="16"/>
      <c r="V70" s="16"/>
      <c r="W70" s="15"/>
      <c r="X70" s="17"/>
      <c r="Y70" s="17"/>
      <c r="Z70" s="17"/>
      <c r="AA70" s="17"/>
      <c r="AB70" s="15"/>
      <c r="AC70" s="17"/>
      <c r="AD70" s="17"/>
      <c r="AE70" s="17"/>
      <c r="AF70" s="17"/>
      <c r="AG70" s="15"/>
      <c r="AH70" s="49">
        <f t="shared" si="39"/>
        <v>30</v>
      </c>
      <c r="AI70" s="50">
        <f t="shared" si="40"/>
        <v>0</v>
      </c>
      <c r="AJ70" s="50">
        <f t="shared" si="41"/>
        <v>30</v>
      </c>
      <c r="AK70" s="50">
        <f t="shared" si="42"/>
        <v>0</v>
      </c>
      <c r="AL70" s="50">
        <f t="shared" si="43"/>
        <v>0</v>
      </c>
      <c r="AM70" s="51">
        <f t="shared" si="44"/>
        <v>2</v>
      </c>
    </row>
    <row r="71" spans="1:39">
      <c r="A71" s="11" t="s">
        <v>109</v>
      </c>
      <c r="B71" s="42" t="s">
        <v>110</v>
      </c>
      <c r="C71" s="13" t="s">
        <v>32</v>
      </c>
      <c r="D71" s="14"/>
      <c r="E71" s="14"/>
      <c r="F71" s="14"/>
      <c r="G71" s="14"/>
      <c r="H71" s="15"/>
      <c r="I71" s="14"/>
      <c r="J71" s="14"/>
      <c r="K71" s="14"/>
      <c r="L71" s="14"/>
      <c r="M71" s="15"/>
      <c r="N71" s="16"/>
      <c r="O71" s="16"/>
      <c r="P71" s="16"/>
      <c r="Q71" s="16"/>
      <c r="R71" s="15"/>
      <c r="S71" s="16"/>
      <c r="T71" s="16">
        <v>30</v>
      </c>
      <c r="U71" s="16"/>
      <c r="V71" s="16"/>
      <c r="W71" s="15">
        <v>2</v>
      </c>
      <c r="X71" s="17"/>
      <c r="Y71" s="17"/>
      <c r="Z71" s="17"/>
      <c r="AA71" s="17"/>
      <c r="AB71" s="15"/>
      <c r="AC71" s="17"/>
      <c r="AD71" s="17"/>
      <c r="AE71" s="17"/>
      <c r="AF71" s="17"/>
      <c r="AG71" s="15"/>
      <c r="AH71" s="49">
        <f t="shared" si="39"/>
        <v>30</v>
      </c>
      <c r="AI71" s="50">
        <f t="shared" si="40"/>
        <v>0</v>
      </c>
      <c r="AJ71" s="50">
        <f t="shared" si="41"/>
        <v>30</v>
      </c>
      <c r="AK71" s="50">
        <f t="shared" si="42"/>
        <v>0</v>
      </c>
      <c r="AL71" s="50">
        <f t="shared" si="43"/>
        <v>0</v>
      </c>
      <c r="AM71" s="51">
        <f t="shared" si="44"/>
        <v>2</v>
      </c>
    </row>
    <row r="72" spans="1:39">
      <c r="A72" s="11" t="s">
        <v>111</v>
      </c>
      <c r="B72" s="42" t="s">
        <v>112</v>
      </c>
      <c r="C72" s="13" t="s">
        <v>32</v>
      </c>
      <c r="D72" s="14"/>
      <c r="E72" s="14"/>
      <c r="F72" s="14"/>
      <c r="G72" s="14"/>
      <c r="H72" s="15"/>
      <c r="I72" s="14"/>
      <c r="J72" s="14"/>
      <c r="K72" s="14"/>
      <c r="L72" s="14"/>
      <c r="M72" s="15"/>
      <c r="N72" s="16"/>
      <c r="O72" s="16"/>
      <c r="P72" s="16">
        <v>30</v>
      </c>
      <c r="Q72" s="16"/>
      <c r="R72" s="15">
        <v>2</v>
      </c>
      <c r="S72" s="16"/>
      <c r="T72" s="16"/>
      <c r="U72" s="16"/>
      <c r="V72" s="16"/>
      <c r="W72" s="15"/>
      <c r="X72" s="17"/>
      <c r="Y72" s="17"/>
      <c r="Z72" s="17"/>
      <c r="AA72" s="17"/>
      <c r="AB72" s="15"/>
      <c r="AC72" s="17"/>
      <c r="AD72" s="17"/>
      <c r="AE72" s="17"/>
      <c r="AF72" s="17"/>
      <c r="AG72" s="15"/>
      <c r="AH72" s="49">
        <f t="shared" si="39"/>
        <v>30</v>
      </c>
      <c r="AI72" s="50">
        <f t="shared" si="40"/>
        <v>0</v>
      </c>
      <c r="AJ72" s="50">
        <f t="shared" si="41"/>
        <v>0</v>
      </c>
      <c r="AK72" s="50">
        <f t="shared" si="42"/>
        <v>30</v>
      </c>
      <c r="AL72" s="50">
        <f t="shared" si="43"/>
        <v>0</v>
      </c>
      <c r="AM72" s="51">
        <f t="shared" si="44"/>
        <v>2</v>
      </c>
    </row>
    <row r="73" spans="1:39">
      <c r="A73" s="11" t="s">
        <v>113</v>
      </c>
      <c r="B73" s="42" t="s">
        <v>114</v>
      </c>
      <c r="C73" s="13" t="s">
        <v>32</v>
      </c>
      <c r="D73" s="14"/>
      <c r="E73" s="14"/>
      <c r="F73" s="14"/>
      <c r="G73" s="14"/>
      <c r="H73" s="15"/>
      <c r="I73" s="14"/>
      <c r="J73" s="14"/>
      <c r="K73" s="14"/>
      <c r="L73" s="14"/>
      <c r="M73" s="15"/>
      <c r="N73" s="16"/>
      <c r="O73" s="16"/>
      <c r="P73" s="16"/>
      <c r="Q73" s="16"/>
      <c r="R73" s="15"/>
      <c r="S73" s="16"/>
      <c r="T73" s="16"/>
      <c r="U73" s="16">
        <v>30</v>
      </c>
      <c r="V73" s="16"/>
      <c r="W73" s="15">
        <v>2</v>
      </c>
      <c r="X73" s="17"/>
      <c r="Y73" s="17"/>
      <c r="Z73" s="17"/>
      <c r="AA73" s="17"/>
      <c r="AB73" s="15"/>
      <c r="AC73" s="17"/>
      <c r="AD73" s="17"/>
      <c r="AE73" s="17"/>
      <c r="AF73" s="17"/>
      <c r="AG73" s="15"/>
      <c r="AH73" s="49">
        <f t="shared" si="39"/>
        <v>30</v>
      </c>
      <c r="AI73" s="50">
        <f t="shared" si="40"/>
        <v>0</v>
      </c>
      <c r="AJ73" s="50">
        <f t="shared" si="41"/>
        <v>0</v>
      </c>
      <c r="AK73" s="50">
        <f t="shared" si="42"/>
        <v>30</v>
      </c>
      <c r="AL73" s="50">
        <f t="shared" si="43"/>
        <v>0</v>
      </c>
      <c r="AM73" s="51">
        <f t="shared" si="44"/>
        <v>2</v>
      </c>
    </row>
    <row r="74" spans="1:39">
      <c r="A74" s="11" t="s">
        <v>42</v>
      </c>
      <c r="B74" s="42" t="s">
        <v>115</v>
      </c>
      <c r="C74" s="13" t="s">
        <v>32</v>
      </c>
      <c r="D74" s="14"/>
      <c r="E74" s="14"/>
      <c r="F74" s="14"/>
      <c r="G74" s="14"/>
      <c r="H74" s="15"/>
      <c r="I74" s="14"/>
      <c r="J74" s="14"/>
      <c r="K74" s="14"/>
      <c r="L74" s="14"/>
      <c r="M74" s="15"/>
      <c r="N74" s="16"/>
      <c r="O74" s="16">
        <v>30</v>
      </c>
      <c r="P74" s="16"/>
      <c r="Q74" s="16"/>
      <c r="R74" s="15">
        <v>2</v>
      </c>
      <c r="S74" s="16"/>
      <c r="T74" s="16"/>
      <c r="U74" s="16"/>
      <c r="V74" s="16"/>
      <c r="W74" s="15"/>
      <c r="X74" s="17"/>
      <c r="Y74" s="17"/>
      <c r="Z74" s="17"/>
      <c r="AA74" s="17"/>
      <c r="AB74" s="15"/>
      <c r="AC74" s="17"/>
      <c r="AD74" s="17"/>
      <c r="AE74" s="17"/>
      <c r="AF74" s="17"/>
      <c r="AG74" s="15"/>
      <c r="AH74" s="49">
        <f t="shared" si="39"/>
        <v>30</v>
      </c>
      <c r="AI74" s="50">
        <f t="shared" si="40"/>
        <v>0</v>
      </c>
      <c r="AJ74" s="50">
        <f t="shared" si="41"/>
        <v>30</v>
      </c>
      <c r="AK74" s="50">
        <f t="shared" si="42"/>
        <v>0</v>
      </c>
      <c r="AL74" s="50">
        <f t="shared" si="43"/>
        <v>0</v>
      </c>
      <c r="AM74" s="51">
        <f t="shared" si="44"/>
        <v>2</v>
      </c>
    </row>
    <row r="75" spans="1:39" ht="19.5">
      <c r="A75" s="11" t="s">
        <v>116</v>
      </c>
      <c r="B75" s="42" t="s">
        <v>117</v>
      </c>
      <c r="C75" s="13" t="s">
        <v>32</v>
      </c>
      <c r="D75" s="14"/>
      <c r="E75" s="14"/>
      <c r="F75" s="14"/>
      <c r="G75" s="14"/>
      <c r="H75" s="15"/>
      <c r="I75" s="14"/>
      <c r="J75" s="14"/>
      <c r="K75" s="14"/>
      <c r="L75" s="14"/>
      <c r="M75" s="15"/>
      <c r="N75" s="16"/>
      <c r="O75" s="16"/>
      <c r="P75" s="16"/>
      <c r="Q75" s="16"/>
      <c r="R75" s="15"/>
      <c r="S75" s="16"/>
      <c r="T75" s="16"/>
      <c r="U75" s="16"/>
      <c r="V75" s="16"/>
      <c r="W75" s="15"/>
      <c r="X75" s="17"/>
      <c r="Y75" s="17">
        <v>30</v>
      </c>
      <c r="Z75" s="17"/>
      <c r="AA75" s="17"/>
      <c r="AB75" s="15">
        <v>2</v>
      </c>
      <c r="AC75" s="17"/>
      <c r="AD75" s="17"/>
      <c r="AE75" s="17"/>
      <c r="AF75" s="17"/>
      <c r="AG75" s="15"/>
      <c r="AH75" s="49">
        <f t="shared" si="39"/>
        <v>30</v>
      </c>
      <c r="AI75" s="50">
        <f t="shared" si="40"/>
        <v>0</v>
      </c>
      <c r="AJ75" s="50">
        <f t="shared" si="41"/>
        <v>30</v>
      </c>
      <c r="AK75" s="50">
        <f t="shared" si="42"/>
        <v>0</v>
      </c>
      <c r="AL75" s="50">
        <f t="shared" si="43"/>
        <v>0</v>
      </c>
      <c r="AM75" s="51">
        <f t="shared" si="44"/>
        <v>2</v>
      </c>
    </row>
    <row r="76" spans="1:39">
      <c r="A76" s="11" t="s">
        <v>118</v>
      </c>
      <c r="B76" s="42" t="s">
        <v>119</v>
      </c>
      <c r="C76" s="13" t="s">
        <v>32</v>
      </c>
      <c r="D76" s="14"/>
      <c r="E76" s="14"/>
      <c r="F76" s="14"/>
      <c r="G76" s="14"/>
      <c r="H76" s="15"/>
      <c r="I76" s="14"/>
      <c r="J76" s="14"/>
      <c r="K76" s="14"/>
      <c r="L76" s="14"/>
      <c r="M76" s="15"/>
      <c r="N76" s="16"/>
      <c r="O76" s="16">
        <v>30</v>
      </c>
      <c r="P76" s="16"/>
      <c r="Q76" s="16"/>
      <c r="R76" s="15">
        <v>2</v>
      </c>
      <c r="S76" s="16"/>
      <c r="T76" s="16"/>
      <c r="U76" s="16"/>
      <c r="V76" s="16"/>
      <c r="W76" s="15"/>
      <c r="X76" s="17"/>
      <c r="Y76" s="17"/>
      <c r="Z76" s="17"/>
      <c r="AA76" s="17"/>
      <c r="AB76" s="15"/>
      <c r="AC76" s="17"/>
      <c r="AD76" s="17"/>
      <c r="AE76" s="17"/>
      <c r="AF76" s="17"/>
      <c r="AG76" s="15"/>
      <c r="AH76" s="49">
        <f t="shared" si="39"/>
        <v>30</v>
      </c>
      <c r="AI76" s="50">
        <f t="shared" si="40"/>
        <v>0</v>
      </c>
      <c r="AJ76" s="50">
        <f t="shared" si="41"/>
        <v>30</v>
      </c>
      <c r="AK76" s="50">
        <f t="shared" si="42"/>
        <v>0</v>
      </c>
      <c r="AL76" s="50">
        <f t="shared" si="43"/>
        <v>0</v>
      </c>
      <c r="AM76" s="51">
        <f t="shared" si="44"/>
        <v>2</v>
      </c>
    </row>
    <row r="77" spans="1:39">
      <c r="A77" s="11" t="s">
        <v>120</v>
      </c>
      <c r="B77" s="42" t="s">
        <v>121</v>
      </c>
      <c r="C77" s="13" t="s">
        <v>32</v>
      </c>
      <c r="D77" s="14"/>
      <c r="E77" s="14"/>
      <c r="F77" s="14"/>
      <c r="G77" s="14"/>
      <c r="H77" s="15"/>
      <c r="I77" s="14"/>
      <c r="J77" s="14"/>
      <c r="K77" s="14"/>
      <c r="L77" s="14"/>
      <c r="M77" s="15"/>
      <c r="N77" s="16"/>
      <c r="O77" s="16"/>
      <c r="P77" s="16"/>
      <c r="Q77" s="16"/>
      <c r="R77" s="15"/>
      <c r="S77" s="16"/>
      <c r="T77" s="16">
        <v>15</v>
      </c>
      <c r="U77" s="16"/>
      <c r="V77" s="16"/>
      <c r="W77" s="15">
        <v>1</v>
      </c>
      <c r="X77" s="17"/>
      <c r="Y77" s="17"/>
      <c r="Z77" s="17"/>
      <c r="AA77" s="17"/>
      <c r="AB77" s="15"/>
      <c r="AC77" s="17"/>
      <c r="AD77" s="17"/>
      <c r="AE77" s="17"/>
      <c r="AF77" s="17"/>
      <c r="AG77" s="15"/>
      <c r="AH77" s="49">
        <f t="shared" si="39"/>
        <v>15</v>
      </c>
      <c r="AI77" s="50">
        <f t="shared" si="40"/>
        <v>0</v>
      </c>
      <c r="AJ77" s="50">
        <f t="shared" si="41"/>
        <v>15</v>
      </c>
      <c r="AK77" s="50">
        <f t="shared" si="42"/>
        <v>0</v>
      </c>
      <c r="AL77" s="50">
        <f t="shared" si="43"/>
        <v>0</v>
      </c>
      <c r="AM77" s="51">
        <f t="shared" si="44"/>
        <v>1</v>
      </c>
    </row>
    <row r="78" spans="1:39">
      <c r="A78" s="11" t="s">
        <v>122</v>
      </c>
      <c r="B78" s="42" t="s">
        <v>123</v>
      </c>
      <c r="C78" s="13" t="s">
        <v>32</v>
      </c>
      <c r="D78" s="14"/>
      <c r="E78" s="14"/>
      <c r="F78" s="14"/>
      <c r="G78" s="14"/>
      <c r="H78" s="15"/>
      <c r="I78" s="14"/>
      <c r="J78" s="14"/>
      <c r="K78" s="14"/>
      <c r="L78" s="14"/>
      <c r="M78" s="15"/>
      <c r="N78" s="16"/>
      <c r="O78" s="16">
        <v>30</v>
      </c>
      <c r="P78" s="16"/>
      <c r="Q78" s="16"/>
      <c r="R78" s="15">
        <v>2</v>
      </c>
      <c r="S78" s="16"/>
      <c r="T78" s="16"/>
      <c r="U78" s="16"/>
      <c r="V78" s="16"/>
      <c r="W78" s="15"/>
      <c r="X78" s="17"/>
      <c r="Y78" s="17"/>
      <c r="Z78" s="17"/>
      <c r="AA78" s="17"/>
      <c r="AB78" s="15"/>
      <c r="AC78" s="17"/>
      <c r="AD78" s="17"/>
      <c r="AE78" s="17"/>
      <c r="AF78" s="17"/>
      <c r="AG78" s="15"/>
      <c r="AH78" s="49">
        <f t="shared" si="39"/>
        <v>30</v>
      </c>
      <c r="AI78" s="50">
        <f t="shared" si="40"/>
        <v>0</v>
      </c>
      <c r="AJ78" s="50">
        <f t="shared" si="41"/>
        <v>30</v>
      </c>
      <c r="AK78" s="50">
        <f t="shared" si="42"/>
        <v>0</v>
      </c>
      <c r="AL78" s="50">
        <f t="shared" si="43"/>
        <v>0</v>
      </c>
      <c r="AM78" s="51">
        <f t="shared" si="44"/>
        <v>2</v>
      </c>
    </row>
    <row r="79" spans="1:39">
      <c r="A79" s="110" t="s">
        <v>124</v>
      </c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2"/>
      <c r="AH79" s="40">
        <f>SUM(AH80:AH85)</f>
        <v>135</v>
      </c>
      <c r="AI79" s="40">
        <f t="shared" ref="AI79:AM79" si="45">SUM(AI80:AI86)</f>
        <v>90</v>
      </c>
      <c r="AJ79" s="40">
        <f t="shared" si="45"/>
        <v>45</v>
      </c>
      <c r="AK79" s="40">
        <f t="shared" si="45"/>
        <v>0</v>
      </c>
      <c r="AL79" s="40">
        <f t="shared" si="45"/>
        <v>960</v>
      </c>
      <c r="AM79" s="47">
        <f t="shared" si="45"/>
        <v>43</v>
      </c>
    </row>
    <row r="80" spans="1:39">
      <c r="A80" s="11" t="s">
        <v>125</v>
      </c>
      <c r="B80" s="42" t="s">
        <v>126</v>
      </c>
      <c r="C80" s="13" t="s">
        <v>32</v>
      </c>
      <c r="D80" s="14"/>
      <c r="E80" s="14"/>
      <c r="F80" s="14"/>
      <c r="G80" s="14"/>
      <c r="H80" s="15"/>
      <c r="I80" s="14"/>
      <c r="J80" s="14"/>
      <c r="K80" s="14"/>
      <c r="L80" s="14"/>
      <c r="M80" s="15"/>
      <c r="N80" s="16"/>
      <c r="O80" s="16"/>
      <c r="P80" s="16"/>
      <c r="Q80" s="16"/>
      <c r="R80" s="15"/>
      <c r="S80" s="16"/>
      <c r="T80" s="16"/>
      <c r="U80" s="16"/>
      <c r="V80" s="16"/>
      <c r="W80" s="15"/>
      <c r="X80" s="17">
        <v>15</v>
      </c>
      <c r="Y80" s="17">
        <v>15</v>
      </c>
      <c r="Z80" s="17"/>
      <c r="AA80" s="17"/>
      <c r="AB80" s="15">
        <v>2</v>
      </c>
      <c r="AC80" s="17"/>
      <c r="AD80" s="17"/>
      <c r="AE80" s="17"/>
      <c r="AF80" s="17"/>
      <c r="AG80" s="15"/>
      <c r="AH80" s="49">
        <f t="shared" ref="AH80:AH86" si="46">AI80+AJ80+AL80+AK80</f>
        <v>30</v>
      </c>
      <c r="AI80" s="50">
        <f t="shared" ref="AI80:AI86" si="47">D80+I80+N80+S80+X80+AC80</f>
        <v>15</v>
      </c>
      <c r="AJ80" s="50">
        <f t="shared" ref="AJ80:AJ86" si="48">E80+J80+O80+T80+Y80+AD80</f>
        <v>15</v>
      </c>
      <c r="AK80" s="50">
        <f t="shared" ref="AK80:AK86" si="49">F80+K80+P80+U80+Z80+AE80</f>
        <v>0</v>
      </c>
      <c r="AL80" s="50">
        <f t="shared" ref="AL80:AL85" si="50">G80+L80+Q80+V80+AA80+AF80</f>
        <v>0</v>
      </c>
      <c r="AM80" s="51">
        <f t="shared" ref="AM80:AM86" si="51">H80+M80+R80+W80+AB80+AG80</f>
        <v>2</v>
      </c>
    </row>
    <row r="81" spans="1:39">
      <c r="A81" s="11" t="s">
        <v>127</v>
      </c>
      <c r="B81" s="42" t="s">
        <v>128</v>
      </c>
      <c r="C81" s="13" t="s">
        <v>32</v>
      </c>
      <c r="D81" s="14"/>
      <c r="E81" s="14"/>
      <c r="F81" s="14"/>
      <c r="G81" s="14"/>
      <c r="H81" s="15"/>
      <c r="I81" s="14"/>
      <c r="J81" s="14"/>
      <c r="K81" s="14"/>
      <c r="L81" s="14"/>
      <c r="M81" s="15"/>
      <c r="N81" s="16"/>
      <c r="O81" s="16"/>
      <c r="P81" s="16"/>
      <c r="Q81" s="16"/>
      <c r="R81" s="15"/>
      <c r="S81" s="16">
        <v>15</v>
      </c>
      <c r="T81" s="16"/>
      <c r="U81" s="16"/>
      <c r="V81" s="16"/>
      <c r="W81" s="15">
        <v>1</v>
      </c>
      <c r="X81" s="17"/>
      <c r="Y81" s="17"/>
      <c r="Z81" s="17"/>
      <c r="AA81" s="17"/>
      <c r="AB81" s="15"/>
      <c r="AC81" s="17"/>
      <c r="AD81" s="17"/>
      <c r="AE81" s="17"/>
      <c r="AF81" s="17"/>
      <c r="AG81" s="15"/>
      <c r="AH81" s="49">
        <f t="shared" si="46"/>
        <v>15</v>
      </c>
      <c r="AI81" s="50">
        <f t="shared" si="47"/>
        <v>15</v>
      </c>
      <c r="AJ81" s="50">
        <f t="shared" si="48"/>
        <v>0</v>
      </c>
      <c r="AK81" s="50">
        <f t="shared" si="49"/>
        <v>0</v>
      </c>
      <c r="AL81" s="50">
        <f t="shared" si="50"/>
        <v>0</v>
      </c>
      <c r="AM81" s="51">
        <f t="shared" si="51"/>
        <v>1</v>
      </c>
    </row>
    <row r="82" spans="1:39">
      <c r="A82" s="11" t="s">
        <v>129</v>
      </c>
      <c r="B82" s="42" t="s">
        <v>130</v>
      </c>
      <c r="C82" s="13" t="s">
        <v>71</v>
      </c>
      <c r="D82" s="14"/>
      <c r="E82" s="14"/>
      <c r="F82" s="14"/>
      <c r="G82" s="14"/>
      <c r="H82" s="15"/>
      <c r="I82" s="14"/>
      <c r="J82" s="14"/>
      <c r="K82" s="14"/>
      <c r="L82" s="14"/>
      <c r="M82" s="15"/>
      <c r="N82" s="16">
        <v>15</v>
      </c>
      <c r="O82" s="16"/>
      <c r="P82" s="16"/>
      <c r="Q82" s="16"/>
      <c r="R82" s="15">
        <v>2</v>
      </c>
      <c r="S82" s="16"/>
      <c r="T82" s="16"/>
      <c r="U82" s="16"/>
      <c r="V82" s="16"/>
      <c r="W82" s="15"/>
      <c r="X82" s="17"/>
      <c r="Y82" s="17"/>
      <c r="Z82" s="17"/>
      <c r="AA82" s="17"/>
      <c r="AB82" s="15"/>
      <c r="AC82" s="17"/>
      <c r="AD82" s="17"/>
      <c r="AE82" s="17"/>
      <c r="AF82" s="17"/>
      <c r="AG82" s="15"/>
      <c r="AH82" s="49">
        <f t="shared" si="46"/>
        <v>15</v>
      </c>
      <c r="AI82" s="50">
        <f t="shared" si="47"/>
        <v>15</v>
      </c>
      <c r="AJ82" s="50">
        <f t="shared" si="48"/>
        <v>0</v>
      </c>
      <c r="AK82" s="50">
        <f t="shared" si="49"/>
        <v>0</v>
      </c>
      <c r="AL82" s="50">
        <f t="shared" si="50"/>
        <v>0</v>
      </c>
      <c r="AM82" s="51">
        <f t="shared" si="51"/>
        <v>2</v>
      </c>
    </row>
    <row r="83" spans="1:39">
      <c r="A83" s="11" t="s">
        <v>131</v>
      </c>
      <c r="B83" s="42" t="s">
        <v>132</v>
      </c>
      <c r="C83" s="13" t="s">
        <v>32</v>
      </c>
      <c r="D83" s="14"/>
      <c r="E83" s="14"/>
      <c r="F83" s="14"/>
      <c r="G83" s="14"/>
      <c r="H83" s="15"/>
      <c r="I83" s="14"/>
      <c r="J83" s="14"/>
      <c r="K83" s="14"/>
      <c r="L83" s="14"/>
      <c r="M83" s="15"/>
      <c r="N83" s="16"/>
      <c r="O83" s="16"/>
      <c r="P83" s="16"/>
      <c r="Q83" s="16"/>
      <c r="R83" s="15"/>
      <c r="S83" s="16"/>
      <c r="T83" s="16"/>
      <c r="U83" s="16"/>
      <c r="V83" s="16"/>
      <c r="W83" s="15"/>
      <c r="X83" s="17">
        <v>30</v>
      </c>
      <c r="Y83" s="17"/>
      <c r="Z83" s="17"/>
      <c r="AA83" s="17"/>
      <c r="AB83" s="15">
        <v>2</v>
      </c>
      <c r="AC83" s="17"/>
      <c r="AD83" s="17"/>
      <c r="AE83" s="17"/>
      <c r="AF83" s="17"/>
      <c r="AG83" s="15"/>
      <c r="AH83" s="49">
        <f t="shared" si="46"/>
        <v>30</v>
      </c>
      <c r="AI83" s="50">
        <f t="shared" si="47"/>
        <v>30</v>
      </c>
      <c r="AJ83" s="50">
        <f t="shared" si="48"/>
        <v>0</v>
      </c>
      <c r="AK83" s="50">
        <f t="shared" si="49"/>
        <v>0</v>
      </c>
      <c r="AL83" s="50">
        <f t="shared" si="50"/>
        <v>0</v>
      </c>
      <c r="AM83" s="51">
        <f t="shared" si="51"/>
        <v>2</v>
      </c>
    </row>
    <row r="84" spans="1:39">
      <c r="A84" s="11" t="s">
        <v>133</v>
      </c>
      <c r="B84" s="42" t="s">
        <v>134</v>
      </c>
      <c r="C84" s="13" t="s">
        <v>135</v>
      </c>
      <c r="D84" s="14"/>
      <c r="E84" s="14"/>
      <c r="F84" s="14"/>
      <c r="G84" s="14"/>
      <c r="H84" s="15"/>
      <c r="I84" s="14"/>
      <c r="J84" s="14"/>
      <c r="K84" s="14"/>
      <c r="L84" s="14"/>
      <c r="M84" s="15"/>
      <c r="N84" s="16"/>
      <c r="O84" s="16"/>
      <c r="P84" s="16"/>
      <c r="Q84" s="16"/>
      <c r="R84" s="15"/>
      <c r="S84" s="16"/>
      <c r="T84" s="16"/>
      <c r="U84" s="16"/>
      <c r="V84" s="16"/>
      <c r="W84" s="15"/>
      <c r="X84" s="17"/>
      <c r="Y84" s="58">
        <v>30</v>
      </c>
      <c r="Z84" s="17"/>
      <c r="AA84" s="17"/>
      <c r="AB84" s="15">
        <v>3</v>
      </c>
      <c r="AC84" s="17"/>
      <c r="AD84" s="17"/>
      <c r="AE84" s="17"/>
      <c r="AF84" s="17"/>
      <c r="AG84" s="15"/>
      <c r="AH84" s="49">
        <f t="shared" si="46"/>
        <v>30</v>
      </c>
      <c r="AI84" s="50">
        <f t="shared" si="47"/>
        <v>0</v>
      </c>
      <c r="AJ84" s="50">
        <f t="shared" si="48"/>
        <v>30</v>
      </c>
      <c r="AK84" s="50">
        <f t="shared" si="49"/>
        <v>0</v>
      </c>
      <c r="AL84" s="50">
        <f t="shared" si="50"/>
        <v>0</v>
      </c>
      <c r="AM84" s="51">
        <f t="shared" si="51"/>
        <v>3</v>
      </c>
    </row>
    <row r="85" spans="1:39">
      <c r="A85" s="11" t="s">
        <v>136</v>
      </c>
      <c r="B85" s="42" t="s">
        <v>137</v>
      </c>
      <c r="C85" s="13" t="s">
        <v>32</v>
      </c>
      <c r="D85" s="14"/>
      <c r="E85" s="14"/>
      <c r="F85" s="14"/>
      <c r="G85" s="14"/>
      <c r="H85" s="15"/>
      <c r="I85" s="14"/>
      <c r="J85" s="14"/>
      <c r="K85" s="14"/>
      <c r="L85" s="14"/>
      <c r="M85" s="15"/>
      <c r="N85" s="16"/>
      <c r="O85" s="16"/>
      <c r="P85" s="16"/>
      <c r="Q85" s="16"/>
      <c r="R85" s="15"/>
      <c r="S85" s="16"/>
      <c r="T85" s="16"/>
      <c r="U85" s="16"/>
      <c r="V85" s="16"/>
      <c r="W85" s="15"/>
      <c r="X85" s="17">
        <v>15</v>
      </c>
      <c r="Y85" s="17"/>
      <c r="Z85" s="17"/>
      <c r="AA85" s="17"/>
      <c r="AB85" s="15">
        <v>1</v>
      </c>
      <c r="AC85" s="17"/>
      <c r="AD85" s="17"/>
      <c r="AE85" s="17"/>
      <c r="AF85" s="17"/>
      <c r="AG85" s="15"/>
      <c r="AH85" s="49">
        <f t="shared" si="46"/>
        <v>15</v>
      </c>
      <c r="AI85" s="50">
        <f t="shared" si="47"/>
        <v>15</v>
      </c>
      <c r="AJ85" s="50">
        <f t="shared" si="48"/>
        <v>0</v>
      </c>
      <c r="AK85" s="50">
        <f t="shared" si="49"/>
        <v>0</v>
      </c>
      <c r="AL85" s="50">
        <f t="shared" si="50"/>
        <v>0</v>
      </c>
      <c r="AM85" s="51">
        <f t="shared" si="51"/>
        <v>1</v>
      </c>
    </row>
    <row r="86" spans="1:39">
      <c r="A86" s="11" t="s">
        <v>138</v>
      </c>
      <c r="B86" s="42" t="s">
        <v>139</v>
      </c>
      <c r="C86" s="13" t="s">
        <v>32</v>
      </c>
      <c r="D86" s="14"/>
      <c r="E86" s="14"/>
      <c r="F86" s="14"/>
      <c r="G86" s="14"/>
      <c r="H86" s="15"/>
      <c r="I86" s="14"/>
      <c r="J86" s="14"/>
      <c r="K86" s="14"/>
      <c r="L86" s="14"/>
      <c r="M86" s="15"/>
      <c r="N86" s="16"/>
      <c r="O86" s="16"/>
      <c r="P86" s="16"/>
      <c r="Q86" s="16"/>
      <c r="R86" s="15"/>
      <c r="S86" s="16"/>
      <c r="T86" s="16"/>
      <c r="U86" s="16"/>
      <c r="V86" s="16"/>
      <c r="W86" s="15">
        <v>10</v>
      </c>
      <c r="X86" s="17"/>
      <c r="Y86" s="17"/>
      <c r="Z86" s="17"/>
      <c r="AA86" s="17"/>
      <c r="AB86" s="15">
        <v>10</v>
      </c>
      <c r="AC86" s="17"/>
      <c r="AD86" s="17"/>
      <c r="AE86" s="17"/>
      <c r="AF86" s="17"/>
      <c r="AG86" s="15">
        <v>12</v>
      </c>
      <c r="AH86" s="49">
        <f t="shared" si="46"/>
        <v>960</v>
      </c>
      <c r="AI86" s="50">
        <f t="shared" si="47"/>
        <v>0</v>
      </c>
      <c r="AJ86" s="50">
        <f t="shared" si="48"/>
        <v>0</v>
      </c>
      <c r="AK86" s="50">
        <f t="shared" si="49"/>
        <v>0</v>
      </c>
      <c r="AL86" s="53">
        <v>960</v>
      </c>
      <c r="AM86" s="51">
        <f t="shared" si="51"/>
        <v>32</v>
      </c>
    </row>
    <row r="87" spans="1:39">
      <c r="A87" s="98" t="s">
        <v>140</v>
      </c>
      <c r="B87" s="99"/>
      <c r="C87" s="100"/>
      <c r="D87" s="55">
        <f>SUM(D15:D86)</f>
        <v>180</v>
      </c>
      <c r="E87" s="55">
        <f>SUM(E15:E86)</f>
        <v>124</v>
      </c>
      <c r="F87" s="55">
        <f>SUM(F15:F86)</f>
        <v>60</v>
      </c>
      <c r="G87" s="55">
        <f>SUM(G15:G20,G27:G35,G37:G41,G43:G47,G49:G53,G54:G86)</f>
        <v>0</v>
      </c>
      <c r="H87" s="70">
        <f>SUM(H15:H86)</f>
        <v>30</v>
      </c>
      <c r="I87" s="55">
        <f>SUM(I15:I86)</f>
        <v>150</v>
      </c>
      <c r="J87" s="55">
        <f>SUM(J15:J86)</f>
        <v>210</v>
      </c>
      <c r="K87" s="55">
        <f>SUM(K15:K86)</f>
        <v>0</v>
      </c>
      <c r="L87" s="55">
        <f>SUM(L15:L20,L27:L35,L37:L41,L43:L47,L49:L53,L54:L86)</f>
        <v>0</v>
      </c>
      <c r="M87" s="70">
        <f>SUM(M15:M86)</f>
        <v>30</v>
      </c>
      <c r="N87" s="56">
        <f>SUM(N15:N86)</f>
        <v>90</v>
      </c>
      <c r="O87" s="56">
        <f>SUM(O15:O86)</f>
        <v>285</v>
      </c>
      <c r="P87" s="56">
        <f>SUM(P15:P86)</f>
        <v>30</v>
      </c>
      <c r="Q87" s="56">
        <f>SUM(Q15:Q20,Q27:Q35,Q37:Q41,Q43:Q47,Q49:Q53,Q54:Q86)</f>
        <v>0</v>
      </c>
      <c r="R87" s="70">
        <f>SUM(R15:R86)</f>
        <v>30</v>
      </c>
      <c r="S87" s="56">
        <f>SUM(S15:S86)</f>
        <v>75</v>
      </c>
      <c r="T87" s="56">
        <f>SUM(T15:T86)</f>
        <v>150</v>
      </c>
      <c r="U87" s="56">
        <f>SUM(U15:U86)</f>
        <v>60</v>
      </c>
      <c r="V87" s="56">
        <f>SUM(V15:V20,V27:V35,V37:V41,V43:V47,V49:V53,V54:V86)</f>
        <v>0</v>
      </c>
      <c r="W87" s="70">
        <f>SUM(W15:W86)</f>
        <v>30</v>
      </c>
      <c r="X87" s="59">
        <f>SUM(X15:X86)</f>
        <v>105</v>
      </c>
      <c r="Y87" s="59">
        <f>SUM(Y15:Y86)</f>
        <v>105</v>
      </c>
      <c r="Z87" s="59">
        <f>SUM(Z15:Z86)</f>
        <v>60</v>
      </c>
      <c r="AA87" s="57">
        <f>SUM(AA15:AA20,AA27:AA35,AA37:AA41,AA43:AA47,AA49:AA53,AA54:AA86)</f>
        <v>0</v>
      </c>
      <c r="AB87" s="70">
        <f>SUM(AB15:AB86)</f>
        <v>30</v>
      </c>
      <c r="AC87" s="59">
        <f>SUM(AC15:AC86)</f>
        <v>30</v>
      </c>
      <c r="AD87" s="59">
        <f>SUM(AD15:AD86)</f>
        <v>30</v>
      </c>
      <c r="AE87" s="59">
        <f>SUM(AE15:AE86)</f>
        <v>30</v>
      </c>
      <c r="AF87" s="57">
        <f>SUM(AF15:AF20,AF27:AF35,AF37:AF41,AF43:AF47,AF49:AF53,AF54:AF86)</f>
        <v>0</v>
      </c>
      <c r="AG87" s="70">
        <f>SUM(AG15:AG86)</f>
        <v>30</v>
      </c>
      <c r="AH87" s="37">
        <f t="shared" ref="AH87:AM87" si="52">SUM(AH79,AH65,AH57,AH48,AH42,AH36,AH26,AH14)</f>
        <v>1774</v>
      </c>
      <c r="AI87" s="37">
        <f t="shared" si="52"/>
        <v>630</v>
      </c>
      <c r="AJ87" s="37">
        <f t="shared" si="52"/>
        <v>904</v>
      </c>
      <c r="AK87" s="37">
        <f t="shared" si="52"/>
        <v>240</v>
      </c>
      <c r="AL87" s="37">
        <f t="shared" si="52"/>
        <v>960</v>
      </c>
      <c r="AM87" s="64">
        <f t="shared" si="52"/>
        <v>180</v>
      </c>
    </row>
    <row r="88" spans="1:39">
      <c r="A88" s="101"/>
      <c r="B88" s="102"/>
      <c r="C88" s="103"/>
      <c r="D88" s="75">
        <f>SUM(D87,E87,F87)</f>
        <v>364</v>
      </c>
      <c r="E88" s="76"/>
      <c r="F88" s="76"/>
      <c r="G88" s="77"/>
      <c r="H88" s="71"/>
      <c r="I88" s="75">
        <f>I87+J87+L87+K87</f>
        <v>360</v>
      </c>
      <c r="J88" s="76"/>
      <c r="K88" s="76"/>
      <c r="L88" s="77"/>
      <c r="M88" s="71"/>
      <c r="N88" s="67">
        <f>N87+O87+P87+Q87</f>
        <v>405</v>
      </c>
      <c r="O88" s="68"/>
      <c r="P88" s="68"/>
      <c r="Q88" s="69"/>
      <c r="R88" s="71"/>
      <c r="S88" s="67">
        <f>S87+T87+U87+V87</f>
        <v>285</v>
      </c>
      <c r="T88" s="68"/>
      <c r="U88" s="68"/>
      <c r="V88" s="69"/>
      <c r="W88" s="71"/>
      <c r="X88" s="72">
        <f>X87+Y87+Z87+AA87</f>
        <v>270</v>
      </c>
      <c r="Y88" s="73"/>
      <c r="Z88" s="73"/>
      <c r="AA88" s="74"/>
      <c r="AB88" s="71"/>
      <c r="AC88" s="72">
        <f>AC87+AD87+AE87+AF87</f>
        <v>90</v>
      </c>
      <c r="AD88" s="73"/>
      <c r="AE88" s="73"/>
      <c r="AF88" s="74"/>
      <c r="AG88" s="71"/>
      <c r="AH88" s="78">
        <f>D89+N89+X89</f>
        <v>1774</v>
      </c>
      <c r="AI88" s="79"/>
      <c r="AJ88" s="79"/>
      <c r="AK88" s="79"/>
      <c r="AL88" s="80"/>
      <c r="AM88" s="65" t="e">
        <f>#REF!+#REF!+'[1]plan główny'!AM41+#REF!+#REF!</f>
        <v>#REF!</v>
      </c>
    </row>
    <row r="89" spans="1:39">
      <c r="A89" s="104"/>
      <c r="B89" s="105"/>
      <c r="C89" s="106"/>
      <c r="D89" s="84">
        <f>D88+I88</f>
        <v>724</v>
      </c>
      <c r="E89" s="85"/>
      <c r="F89" s="85"/>
      <c r="G89" s="85"/>
      <c r="H89" s="85"/>
      <c r="I89" s="85"/>
      <c r="J89" s="85"/>
      <c r="K89" s="85"/>
      <c r="L89" s="86"/>
      <c r="M89" s="52">
        <f>H87+M87</f>
        <v>60</v>
      </c>
      <c r="N89" s="84">
        <f>N88+S88</f>
        <v>690</v>
      </c>
      <c r="O89" s="85"/>
      <c r="P89" s="85"/>
      <c r="Q89" s="85"/>
      <c r="R89" s="85"/>
      <c r="S89" s="85"/>
      <c r="T89" s="85"/>
      <c r="U89" s="85"/>
      <c r="V89" s="86"/>
      <c r="W89" s="52">
        <f>R87+W87</f>
        <v>60</v>
      </c>
      <c r="X89" s="84">
        <f>X88+AC88</f>
        <v>360</v>
      </c>
      <c r="Y89" s="85"/>
      <c r="Z89" s="85"/>
      <c r="AA89" s="85"/>
      <c r="AB89" s="85"/>
      <c r="AC89" s="85"/>
      <c r="AD89" s="85"/>
      <c r="AE89" s="85"/>
      <c r="AF89" s="86"/>
      <c r="AG89" s="52">
        <f>AB87+AG87</f>
        <v>60</v>
      </c>
      <c r="AH89" s="81"/>
      <c r="AI89" s="82"/>
      <c r="AJ89" s="82"/>
      <c r="AK89" s="82"/>
      <c r="AL89" s="83"/>
      <c r="AM89" s="66" t="e">
        <f>#REF!+#REF!+'[1]plan główny'!AM42+#REF!+#REF!</f>
        <v>#REF!</v>
      </c>
    </row>
    <row r="94" spans="1:39" ht="12.75" customHeight="1"/>
    <row r="95" spans="1:39" s="38" customFormat="1" ht="27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</row>
    <row r="96" spans="1:39" ht="12.75" customHeight="1"/>
    <row r="105" ht="10.5" customHeight="1"/>
    <row r="106" ht="10.5" customHeight="1"/>
    <row r="107" ht="10.5" customHeight="1"/>
    <row r="108" ht="10.5" customHeight="1"/>
    <row r="109" ht="10.5" customHeight="1"/>
    <row r="110" ht="10.5" customHeight="1"/>
    <row r="112" ht="10.5" customHeight="1"/>
    <row r="113" spans="1:1" ht="10.5" customHeight="1"/>
    <row r="114" spans="1:1" ht="10.5" customHeight="1"/>
    <row r="115" spans="1:1" ht="10.5" customHeight="1"/>
    <row r="119" spans="1:1" ht="12" customHeight="1"/>
    <row r="120" spans="1:1" ht="12" customHeight="1"/>
    <row r="121" spans="1:1" ht="12" customHeight="1">
      <c r="A121" s="18"/>
    </row>
    <row r="122" spans="1:1" ht="12" customHeight="1"/>
    <row r="123" spans="1:1" ht="12" customHeight="1"/>
    <row r="124" spans="1:1" ht="12" customHeight="1"/>
    <row r="125" spans="1:1" ht="12" customHeight="1"/>
    <row r="126" spans="1:1" ht="12" customHeight="1"/>
    <row r="127" spans="1:1" ht="12" customHeight="1"/>
    <row r="128" spans="1:1" ht="12" customHeight="1"/>
    <row r="130" ht="11.25" customHeight="1"/>
    <row r="131" ht="11.25" customHeight="1"/>
    <row r="132" ht="11.25" customHeight="1"/>
    <row r="133" ht="11.25" customHeight="1"/>
    <row r="134" ht="11.25" customHeight="1"/>
    <row r="136" ht="10.5" customHeight="1"/>
    <row r="137" ht="10.5" customHeight="1"/>
    <row r="138" ht="10.5" customHeight="1"/>
    <row r="139" ht="10.5" customHeight="1"/>
    <row r="140" ht="10.5" customHeight="1"/>
    <row r="141" ht="10.5" customHeight="1"/>
    <row r="143" ht="12" customHeight="1"/>
    <row r="146" ht="10.5" customHeight="1"/>
    <row r="147" ht="10.5" customHeight="1"/>
    <row r="149" ht="12" customHeight="1"/>
    <row r="151" ht="10.5" customHeight="1"/>
    <row r="153" ht="11.25" customHeight="1"/>
    <row r="154" ht="11.25" customHeight="1"/>
    <row r="155" ht="11.25" customHeight="1"/>
    <row r="156" ht="11.25" customHeight="1"/>
    <row r="158" ht="10.5" customHeight="1"/>
    <row r="159" ht="10.5" customHeight="1"/>
    <row r="160" ht="10.5" customHeight="1"/>
    <row r="161" ht="10.5" customHeight="1"/>
    <row r="163" ht="11.25" customHeight="1"/>
    <row r="164" ht="11.25" customHeight="1"/>
    <row r="165" ht="11.25" customHeight="1"/>
    <row r="166" ht="11.25" customHeight="1"/>
    <row r="167" ht="16.5" customHeight="1"/>
  </sheetData>
  <mergeCells count="57">
    <mergeCell ref="A26:AG26"/>
    <mergeCell ref="C11:C13"/>
    <mergeCell ref="A64:AG64"/>
    <mergeCell ref="A11:A13"/>
    <mergeCell ref="B11:B13"/>
    <mergeCell ref="R12:R13"/>
    <mergeCell ref="S12:V12"/>
    <mergeCell ref="A36:AG36"/>
    <mergeCell ref="A14:AG14"/>
    <mergeCell ref="D12:G12"/>
    <mergeCell ref="H12:H13"/>
    <mergeCell ref="X11:AG11"/>
    <mergeCell ref="AB12:AB13"/>
    <mergeCell ref="A42:AG42"/>
    <mergeCell ref="A48:AG48"/>
    <mergeCell ref="A87:C89"/>
    <mergeCell ref="D88:G88"/>
    <mergeCell ref="A57:AG57"/>
    <mergeCell ref="A79:AG79"/>
    <mergeCell ref="A65:AG65"/>
    <mergeCell ref="A6:AM6"/>
    <mergeCell ref="A7:AM7"/>
    <mergeCell ref="A8:AM8"/>
    <mergeCell ref="I12:L12"/>
    <mergeCell ref="AC12:AF12"/>
    <mergeCell ref="X12:AA12"/>
    <mergeCell ref="B9:AM9"/>
    <mergeCell ref="AI11:AL12"/>
    <mergeCell ref="N12:Q12"/>
    <mergeCell ref="D11:M11"/>
    <mergeCell ref="N11:W11"/>
    <mergeCell ref="AG12:AG13"/>
    <mergeCell ref="M12:M13"/>
    <mergeCell ref="W12:W13"/>
    <mergeCell ref="AM11:AM13"/>
    <mergeCell ref="AH11:AH13"/>
    <mergeCell ref="AM87:AM89"/>
    <mergeCell ref="N88:Q88"/>
    <mergeCell ref="S88:V88"/>
    <mergeCell ref="H87:H88"/>
    <mergeCell ref="M87:M88"/>
    <mergeCell ref="X88:AA88"/>
    <mergeCell ref="AC88:AF88"/>
    <mergeCell ref="I88:L88"/>
    <mergeCell ref="W87:W88"/>
    <mergeCell ref="AH88:AL89"/>
    <mergeCell ref="D89:L89"/>
    <mergeCell ref="N89:V89"/>
    <mergeCell ref="X89:AF89"/>
    <mergeCell ref="AG87:AG88"/>
    <mergeCell ref="R87:R88"/>
    <mergeCell ref="AB87:AB88"/>
    <mergeCell ref="A1:AM1"/>
    <mergeCell ref="A2:AM2"/>
    <mergeCell ref="A3:AM3"/>
    <mergeCell ref="A4:AM4"/>
    <mergeCell ref="A5:AM5"/>
  </mergeCells>
  <phoneticPr fontId="23" type="noConversion"/>
  <pageMargins left="0.19685039370078741" right="0.19685039370078741" top="0.19685039370078741" bottom="0.19685039370078741" header="0.51181102362204722" footer="0.51181102362204722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CAC55-38BA-4DBF-87D9-BE7623E9E0D7}">
  <sheetPr>
    <pageSetUpPr fitToPage="1"/>
  </sheetPr>
  <dimension ref="A1:AO166"/>
  <sheetViews>
    <sheetView zoomScaleNormal="100" workbookViewId="0">
      <selection activeCell="C89" sqref="C89"/>
    </sheetView>
  </sheetViews>
  <sheetFormatPr defaultRowHeight="12.75"/>
  <cols>
    <col min="1" max="1" width="2.85546875" customWidth="1"/>
    <col min="2" max="2" width="24.7109375" customWidth="1"/>
    <col min="3" max="3" width="3.140625" customWidth="1"/>
    <col min="4" max="33" width="2.85546875" customWidth="1"/>
    <col min="34" max="34" width="4.42578125" customWidth="1"/>
    <col min="35" max="35" width="5.28515625" customWidth="1"/>
    <col min="36" max="39" width="4.42578125" customWidth="1"/>
  </cols>
  <sheetData>
    <row r="1" spans="1:4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</row>
    <row r="2" spans="1:41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</row>
    <row r="3" spans="1:41" ht="12.75" customHeight="1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O3" s="44"/>
    </row>
    <row r="4" spans="1:41" ht="12.75" customHeight="1">
      <c r="A4" s="62" t="s">
        <v>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</row>
    <row r="5" spans="1:41" ht="12.75" customHeight="1">
      <c r="A5" s="63" t="s">
        <v>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</row>
    <row r="6" spans="1:41" ht="14.25" customHeight="1">
      <c r="A6" s="87" t="s">
        <v>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</row>
    <row r="7" spans="1:41">
      <c r="A7" s="88" t="s">
        <v>6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</row>
    <row r="8" spans="1:41">
      <c r="A8" s="89" t="s">
        <v>7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</row>
    <row r="9" spans="1:41" ht="12" customHeight="1">
      <c r="A9" s="1"/>
      <c r="B9" s="92" t="s">
        <v>141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</row>
    <row r="10" spans="1:41" ht="12.75" customHeight="1">
      <c r="A10" s="1"/>
      <c r="B10" s="2"/>
      <c r="C10" s="3"/>
      <c r="D10" s="4"/>
      <c r="E10" s="4"/>
      <c r="F10" s="4"/>
      <c r="G10" s="4"/>
      <c r="H10" s="5"/>
      <c r="I10" s="4"/>
      <c r="J10" s="4"/>
      <c r="K10" s="4"/>
      <c r="L10" s="4"/>
      <c r="M10" s="5"/>
      <c r="N10" s="6"/>
      <c r="O10" s="6"/>
      <c r="P10" s="6"/>
      <c r="Q10" s="6"/>
      <c r="R10" s="7"/>
      <c r="S10" s="4"/>
      <c r="T10" s="4"/>
      <c r="U10" s="4"/>
      <c r="V10" s="4"/>
      <c r="W10" s="5"/>
      <c r="X10" s="6"/>
      <c r="Y10" s="6"/>
      <c r="Z10" s="6"/>
      <c r="AA10" s="6"/>
      <c r="AB10" s="7"/>
      <c r="AC10" s="4"/>
      <c r="AD10" s="4"/>
      <c r="AE10" s="4"/>
      <c r="AF10" s="4"/>
      <c r="AG10" s="5"/>
      <c r="AH10" s="8"/>
      <c r="AI10" s="9"/>
      <c r="AJ10" s="9"/>
      <c r="AK10" s="9"/>
      <c r="AL10" s="9"/>
      <c r="AM10" s="10"/>
    </row>
    <row r="11" spans="1:41">
      <c r="A11" s="117" t="s">
        <v>9</v>
      </c>
      <c r="B11" s="117" t="s">
        <v>10</v>
      </c>
      <c r="C11" s="116" t="s">
        <v>11</v>
      </c>
      <c r="D11" s="95" t="s">
        <v>12</v>
      </c>
      <c r="E11" s="95"/>
      <c r="F11" s="95"/>
      <c r="G11" s="95"/>
      <c r="H11" s="95"/>
      <c r="I11" s="95"/>
      <c r="J11" s="95"/>
      <c r="K11" s="95"/>
      <c r="L11" s="95"/>
      <c r="M11" s="95"/>
      <c r="N11" s="95" t="s">
        <v>13</v>
      </c>
      <c r="O11" s="95"/>
      <c r="P11" s="95"/>
      <c r="Q11" s="95"/>
      <c r="R11" s="95"/>
      <c r="S11" s="95"/>
      <c r="T11" s="95"/>
      <c r="U11" s="95"/>
      <c r="V11" s="95"/>
      <c r="W11" s="95"/>
      <c r="X11" s="95" t="s">
        <v>14</v>
      </c>
      <c r="Y11" s="95"/>
      <c r="Z11" s="95"/>
      <c r="AA11" s="95"/>
      <c r="AB11" s="95"/>
      <c r="AC11" s="95"/>
      <c r="AD11" s="95"/>
      <c r="AE11" s="95"/>
      <c r="AF11" s="95"/>
      <c r="AG11" s="95"/>
      <c r="AH11" s="97" t="s">
        <v>15</v>
      </c>
      <c r="AI11" s="93" t="s">
        <v>16</v>
      </c>
      <c r="AJ11" s="93"/>
      <c r="AK11" s="93"/>
      <c r="AL11" s="93"/>
      <c r="AM11" s="96" t="s">
        <v>17</v>
      </c>
    </row>
    <row r="12" spans="1:41">
      <c r="A12" s="117"/>
      <c r="B12" s="117"/>
      <c r="C12" s="116"/>
      <c r="D12" s="90" t="s">
        <v>18</v>
      </c>
      <c r="E12" s="90"/>
      <c r="F12" s="90"/>
      <c r="G12" s="90"/>
      <c r="H12" s="96" t="s">
        <v>17</v>
      </c>
      <c r="I12" s="90" t="s">
        <v>19</v>
      </c>
      <c r="J12" s="90"/>
      <c r="K12" s="90"/>
      <c r="L12" s="90"/>
      <c r="M12" s="96" t="s">
        <v>17</v>
      </c>
      <c r="N12" s="94" t="s">
        <v>20</v>
      </c>
      <c r="O12" s="94"/>
      <c r="P12" s="94"/>
      <c r="Q12" s="94"/>
      <c r="R12" s="96" t="s">
        <v>17</v>
      </c>
      <c r="S12" s="94" t="s">
        <v>21</v>
      </c>
      <c r="T12" s="94"/>
      <c r="U12" s="94"/>
      <c r="V12" s="94"/>
      <c r="W12" s="96" t="s">
        <v>17</v>
      </c>
      <c r="X12" s="91" t="s">
        <v>22</v>
      </c>
      <c r="Y12" s="91"/>
      <c r="Z12" s="91"/>
      <c r="AA12" s="91"/>
      <c r="AB12" s="96" t="s">
        <v>17</v>
      </c>
      <c r="AC12" s="91" t="s">
        <v>23</v>
      </c>
      <c r="AD12" s="91"/>
      <c r="AE12" s="91"/>
      <c r="AF12" s="91"/>
      <c r="AG12" s="96" t="s">
        <v>17</v>
      </c>
      <c r="AH12" s="97"/>
      <c r="AI12" s="93"/>
      <c r="AJ12" s="93"/>
      <c r="AK12" s="93"/>
      <c r="AL12" s="93"/>
      <c r="AM12" s="96"/>
    </row>
    <row r="13" spans="1:41">
      <c r="A13" s="117"/>
      <c r="B13" s="117"/>
      <c r="C13" s="116"/>
      <c r="D13" s="19" t="s">
        <v>24</v>
      </c>
      <c r="E13" s="19" t="s">
        <v>25</v>
      </c>
      <c r="F13" s="19" t="s">
        <v>26</v>
      </c>
      <c r="G13" s="19" t="s">
        <v>27</v>
      </c>
      <c r="H13" s="96"/>
      <c r="I13" s="19" t="s">
        <v>24</v>
      </c>
      <c r="J13" s="19" t="s">
        <v>25</v>
      </c>
      <c r="K13" s="19" t="s">
        <v>26</v>
      </c>
      <c r="L13" s="19" t="s">
        <v>27</v>
      </c>
      <c r="M13" s="96"/>
      <c r="N13" s="20" t="s">
        <v>24</v>
      </c>
      <c r="O13" s="20" t="s">
        <v>25</v>
      </c>
      <c r="P13" s="20" t="s">
        <v>26</v>
      </c>
      <c r="Q13" s="20" t="s">
        <v>27</v>
      </c>
      <c r="R13" s="96"/>
      <c r="S13" s="20" t="s">
        <v>24</v>
      </c>
      <c r="T13" s="20" t="s">
        <v>25</v>
      </c>
      <c r="U13" s="20" t="s">
        <v>26</v>
      </c>
      <c r="V13" s="20" t="s">
        <v>27</v>
      </c>
      <c r="W13" s="96"/>
      <c r="X13" s="21" t="s">
        <v>24</v>
      </c>
      <c r="Y13" s="21" t="s">
        <v>25</v>
      </c>
      <c r="Z13" s="21" t="s">
        <v>26</v>
      </c>
      <c r="AA13" s="21" t="s">
        <v>27</v>
      </c>
      <c r="AB13" s="96"/>
      <c r="AC13" s="21" t="s">
        <v>24</v>
      </c>
      <c r="AD13" s="21" t="s">
        <v>25</v>
      </c>
      <c r="AE13" s="21" t="s">
        <v>26</v>
      </c>
      <c r="AF13" s="21" t="s">
        <v>27</v>
      </c>
      <c r="AG13" s="96"/>
      <c r="AH13" s="97"/>
      <c r="AI13" s="22" t="s">
        <v>28</v>
      </c>
      <c r="AJ13" s="22" t="s">
        <v>29</v>
      </c>
      <c r="AK13" s="22" t="s">
        <v>26</v>
      </c>
      <c r="AL13" s="22" t="s">
        <v>27</v>
      </c>
      <c r="AM13" s="96"/>
    </row>
    <row r="14" spans="1:41">
      <c r="A14" s="121" t="s">
        <v>30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23">
        <f t="shared" ref="AH14:AM14" si="0">SUM(AH15:AH25)</f>
        <v>270</v>
      </c>
      <c r="AI14" s="23">
        <f t="shared" si="0"/>
        <v>210</v>
      </c>
      <c r="AJ14" s="23">
        <f t="shared" si="0"/>
        <v>60</v>
      </c>
      <c r="AK14" s="23">
        <f t="shared" si="0"/>
        <v>0</v>
      </c>
      <c r="AL14" s="23">
        <f t="shared" si="0"/>
        <v>0</v>
      </c>
      <c r="AM14" s="24">
        <f t="shared" si="0"/>
        <v>28</v>
      </c>
    </row>
    <row r="15" spans="1:41">
      <c r="A15" s="11">
        <v>1</v>
      </c>
      <c r="B15" s="12" t="s">
        <v>31</v>
      </c>
      <c r="C15" s="13" t="s">
        <v>32</v>
      </c>
      <c r="D15" s="14">
        <v>15</v>
      </c>
      <c r="E15" s="14"/>
      <c r="F15" s="14"/>
      <c r="G15" s="14"/>
      <c r="H15" s="25">
        <v>2</v>
      </c>
      <c r="I15" s="14"/>
      <c r="J15" s="14"/>
      <c r="K15" s="14"/>
      <c r="L15" s="14"/>
      <c r="M15" s="25"/>
      <c r="N15" s="16"/>
      <c r="O15" s="16"/>
      <c r="P15" s="16"/>
      <c r="Q15" s="16"/>
      <c r="R15" s="15"/>
      <c r="S15" s="16"/>
      <c r="T15" s="16"/>
      <c r="U15" s="16"/>
      <c r="V15" s="16"/>
      <c r="W15" s="15"/>
      <c r="X15" s="17"/>
      <c r="Y15" s="17"/>
      <c r="Z15" s="17"/>
      <c r="AA15" s="17"/>
      <c r="AB15" s="15"/>
      <c r="AC15" s="17"/>
      <c r="AD15" s="17"/>
      <c r="AE15" s="17"/>
      <c r="AF15" s="17"/>
      <c r="AG15" s="15"/>
      <c r="AH15" s="49">
        <f t="shared" ref="AH15:AH25" si="1">AI15+AJ15+AK15+AL15</f>
        <v>15</v>
      </c>
      <c r="AI15" s="50">
        <f t="shared" ref="AI15:AM25" si="2">D15+I15+N15+S15+X15+AC15</f>
        <v>15</v>
      </c>
      <c r="AJ15" s="50">
        <f t="shared" si="2"/>
        <v>0</v>
      </c>
      <c r="AK15" s="50">
        <f t="shared" si="2"/>
        <v>0</v>
      </c>
      <c r="AL15" s="50">
        <f t="shared" si="2"/>
        <v>0</v>
      </c>
      <c r="AM15" s="51">
        <f t="shared" si="2"/>
        <v>2</v>
      </c>
    </row>
    <row r="16" spans="1:41">
      <c r="A16" s="11">
        <v>2</v>
      </c>
      <c r="B16" s="12" t="s">
        <v>33</v>
      </c>
      <c r="C16" s="13" t="s">
        <v>32</v>
      </c>
      <c r="D16" s="14"/>
      <c r="E16" s="14"/>
      <c r="F16" s="14"/>
      <c r="G16" s="14"/>
      <c r="H16" s="25"/>
      <c r="I16" s="14"/>
      <c r="J16" s="14"/>
      <c r="K16" s="14"/>
      <c r="L16" s="14"/>
      <c r="M16" s="25"/>
      <c r="N16" s="16"/>
      <c r="O16" s="16"/>
      <c r="P16" s="16"/>
      <c r="Q16" s="16"/>
      <c r="R16" s="15"/>
      <c r="S16" s="16"/>
      <c r="T16" s="16"/>
      <c r="U16" s="16"/>
      <c r="V16" s="16"/>
      <c r="W16" s="15"/>
      <c r="X16" s="17">
        <v>15</v>
      </c>
      <c r="Y16" s="17"/>
      <c r="Z16" s="17"/>
      <c r="AA16" s="17"/>
      <c r="AB16" s="15">
        <v>2</v>
      </c>
      <c r="AC16" s="17"/>
      <c r="AD16" s="17"/>
      <c r="AE16" s="17"/>
      <c r="AF16" s="17"/>
      <c r="AG16" s="15"/>
      <c r="AH16" s="49">
        <f t="shared" si="1"/>
        <v>15</v>
      </c>
      <c r="AI16" s="50">
        <f t="shared" si="2"/>
        <v>15</v>
      </c>
      <c r="AJ16" s="50">
        <f t="shared" si="2"/>
        <v>0</v>
      </c>
      <c r="AK16" s="50">
        <f t="shared" si="2"/>
        <v>0</v>
      </c>
      <c r="AL16" s="50">
        <f t="shared" si="2"/>
        <v>0</v>
      </c>
      <c r="AM16" s="51">
        <f t="shared" si="2"/>
        <v>2</v>
      </c>
    </row>
    <row r="17" spans="1:39" ht="12" customHeight="1">
      <c r="A17" s="11">
        <v>3</v>
      </c>
      <c r="B17" s="12" t="s">
        <v>34</v>
      </c>
      <c r="C17" s="13" t="s">
        <v>32</v>
      </c>
      <c r="D17" s="26">
        <v>15</v>
      </c>
      <c r="E17" s="14"/>
      <c r="F17" s="14"/>
      <c r="G17" s="14"/>
      <c r="H17" s="25">
        <v>2</v>
      </c>
      <c r="I17" s="14"/>
      <c r="J17" s="14"/>
      <c r="K17" s="14"/>
      <c r="L17" s="14"/>
      <c r="M17" s="25"/>
      <c r="N17" s="16"/>
      <c r="O17" s="16"/>
      <c r="P17" s="16"/>
      <c r="Q17" s="16"/>
      <c r="R17" s="15"/>
      <c r="S17" s="16"/>
      <c r="T17" s="16"/>
      <c r="U17" s="16"/>
      <c r="V17" s="16"/>
      <c r="W17" s="15"/>
      <c r="X17" s="17"/>
      <c r="Y17" s="17"/>
      <c r="Z17" s="17"/>
      <c r="AA17" s="17"/>
      <c r="AB17" s="15"/>
      <c r="AC17" s="17"/>
      <c r="AD17" s="17"/>
      <c r="AE17" s="17"/>
      <c r="AF17" s="17"/>
      <c r="AG17" s="15"/>
      <c r="AH17" s="49">
        <f t="shared" si="1"/>
        <v>15</v>
      </c>
      <c r="AI17" s="50">
        <f t="shared" si="2"/>
        <v>15</v>
      </c>
      <c r="AJ17" s="50">
        <f t="shared" si="2"/>
        <v>0</v>
      </c>
      <c r="AK17" s="50">
        <f t="shared" si="2"/>
        <v>0</v>
      </c>
      <c r="AL17" s="50">
        <f t="shared" si="2"/>
        <v>0</v>
      </c>
      <c r="AM17" s="51">
        <f t="shared" si="2"/>
        <v>2</v>
      </c>
    </row>
    <row r="18" spans="1:39" ht="12" customHeight="1">
      <c r="A18" s="11">
        <v>4</v>
      </c>
      <c r="B18" s="12" t="s">
        <v>35</v>
      </c>
      <c r="C18" s="13" t="s">
        <v>36</v>
      </c>
      <c r="D18" s="14"/>
      <c r="E18" s="14"/>
      <c r="F18" s="14"/>
      <c r="G18" s="14"/>
      <c r="H18" s="25"/>
      <c r="I18" s="26">
        <v>15</v>
      </c>
      <c r="J18" s="14">
        <v>15</v>
      </c>
      <c r="K18" s="14"/>
      <c r="L18" s="14"/>
      <c r="M18" s="25">
        <v>3</v>
      </c>
      <c r="N18" s="16"/>
      <c r="O18" s="16"/>
      <c r="P18" s="16"/>
      <c r="Q18" s="16"/>
      <c r="R18" s="15"/>
      <c r="S18" s="16"/>
      <c r="T18" s="16"/>
      <c r="U18" s="16"/>
      <c r="V18" s="16"/>
      <c r="W18" s="15"/>
      <c r="X18" s="17"/>
      <c r="Y18" s="17"/>
      <c r="Z18" s="17"/>
      <c r="AA18" s="17"/>
      <c r="AB18" s="15"/>
      <c r="AC18" s="17"/>
      <c r="AD18" s="17"/>
      <c r="AE18" s="17"/>
      <c r="AF18" s="17"/>
      <c r="AG18" s="15"/>
      <c r="AH18" s="49">
        <f t="shared" si="1"/>
        <v>30</v>
      </c>
      <c r="AI18" s="50">
        <f t="shared" si="2"/>
        <v>15</v>
      </c>
      <c r="AJ18" s="50">
        <f t="shared" si="2"/>
        <v>15</v>
      </c>
      <c r="AK18" s="50">
        <f t="shared" si="2"/>
        <v>0</v>
      </c>
      <c r="AL18" s="50">
        <f t="shared" si="2"/>
        <v>0</v>
      </c>
      <c r="AM18" s="51">
        <f t="shared" si="2"/>
        <v>3</v>
      </c>
    </row>
    <row r="19" spans="1:39" ht="12" customHeight="1">
      <c r="A19" s="11">
        <v>5</v>
      </c>
      <c r="B19" s="12" t="s">
        <v>37</v>
      </c>
      <c r="C19" s="13" t="s">
        <v>32</v>
      </c>
      <c r="D19" s="27">
        <v>30</v>
      </c>
      <c r="E19" s="14"/>
      <c r="F19" s="14"/>
      <c r="G19" s="28"/>
      <c r="H19" s="25">
        <v>3</v>
      </c>
      <c r="I19" s="14"/>
      <c r="J19" s="14"/>
      <c r="K19" s="14"/>
      <c r="L19" s="28"/>
      <c r="M19" s="29"/>
      <c r="N19" s="30"/>
      <c r="O19" s="30"/>
      <c r="P19" s="30"/>
      <c r="Q19" s="30"/>
      <c r="R19" s="31"/>
      <c r="S19" s="30"/>
      <c r="T19" s="30"/>
      <c r="U19" s="30"/>
      <c r="V19" s="30"/>
      <c r="W19" s="31"/>
      <c r="X19" s="32"/>
      <c r="Y19" s="32"/>
      <c r="Z19" s="32"/>
      <c r="AA19" s="17"/>
      <c r="AB19" s="15"/>
      <c r="AC19" s="17"/>
      <c r="AD19" s="17"/>
      <c r="AE19" s="17"/>
      <c r="AF19" s="17"/>
      <c r="AG19" s="15"/>
      <c r="AH19" s="49">
        <f t="shared" si="1"/>
        <v>30</v>
      </c>
      <c r="AI19" s="50">
        <f t="shared" si="2"/>
        <v>30</v>
      </c>
      <c r="AJ19" s="50">
        <f t="shared" si="2"/>
        <v>0</v>
      </c>
      <c r="AK19" s="50">
        <f t="shared" si="2"/>
        <v>0</v>
      </c>
      <c r="AL19" s="50">
        <f t="shared" si="2"/>
        <v>0</v>
      </c>
      <c r="AM19" s="51">
        <f t="shared" si="2"/>
        <v>3</v>
      </c>
    </row>
    <row r="20" spans="1:39" ht="12" customHeight="1">
      <c r="A20" s="11">
        <v>6</v>
      </c>
      <c r="B20" s="12" t="s">
        <v>38</v>
      </c>
      <c r="C20" s="13" t="s">
        <v>36</v>
      </c>
      <c r="D20" s="14"/>
      <c r="E20" s="14"/>
      <c r="F20" s="14"/>
      <c r="G20" s="28"/>
      <c r="H20" s="25"/>
      <c r="I20" s="14">
        <v>30</v>
      </c>
      <c r="J20" s="14"/>
      <c r="K20" s="14"/>
      <c r="L20" s="28"/>
      <c r="M20" s="25">
        <v>3</v>
      </c>
      <c r="N20" s="30"/>
      <c r="O20" s="30"/>
      <c r="P20" s="30"/>
      <c r="Q20" s="30"/>
      <c r="R20" s="31"/>
      <c r="S20" s="30"/>
      <c r="T20" s="30"/>
      <c r="U20" s="30"/>
      <c r="V20" s="30"/>
      <c r="W20" s="31"/>
      <c r="X20" s="17"/>
      <c r="Y20" s="17"/>
      <c r="Z20" s="17"/>
      <c r="AA20" s="17"/>
      <c r="AB20" s="15"/>
      <c r="AC20" s="17"/>
      <c r="AD20" s="17"/>
      <c r="AE20" s="17"/>
      <c r="AF20" s="17"/>
      <c r="AG20" s="15"/>
      <c r="AH20" s="49">
        <f t="shared" si="1"/>
        <v>30</v>
      </c>
      <c r="AI20" s="50">
        <f t="shared" si="2"/>
        <v>30</v>
      </c>
      <c r="AJ20" s="50">
        <f t="shared" si="2"/>
        <v>0</v>
      </c>
      <c r="AK20" s="50">
        <f t="shared" si="2"/>
        <v>0</v>
      </c>
      <c r="AL20" s="50">
        <f t="shared" si="2"/>
        <v>0</v>
      </c>
      <c r="AM20" s="51">
        <f t="shared" si="2"/>
        <v>3</v>
      </c>
    </row>
    <row r="21" spans="1:39" ht="12" customHeight="1">
      <c r="A21" s="11" t="s">
        <v>39</v>
      </c>
      <c r="B21" s="12" t="s">
        <v>40</v>
      </c>
      <c r="C21" s="13" t="s">
        <v>32</v>
      </c>
      <c r="D21" s="14"/>
      <c r="E21" s="14"/>
      <c r="F21" s="14"/>
      <c r="G21" s="28"/>
      <c r="H21" s="25"/>
      <c r="I21" s="14">
        <v>30</v>
      </c>
      <c r="J21" s="14"/>
      <c r="K21" s="14"/>
      <c r="L21" s="28"/>
      <c r="M21" s="25">
        <v>3</v>
      </c>
      <c r="N21" s="39"/>
      <c r="O21" s="30"/>
      <c r="P21" s="30"/>
      <c r="Q21" s="30"/>
      <c r="R21" s="31"/>
      <c r="S21" s="30"/>
      <c r="T21" s="30"/>
      <c r="U21" s="30"/>
      <c r="V21" s="30"/>
      <c r="W21" s="31"/>
      <c r="X21" s="17"/>
      <c r="Y21" s="17"/>
      <c r="Z21" s="17"/>
      <c r="AA21" s="17"/>
      <c r="AB21" s="15"/>
      <c r="AC21" s="17"/>
      <c r="AD21" s="17"/>
      <c r="AE21" s="17"/>
      <c r="AF21" s="17"/>
      <c r="AG21" s="15"/>
      <c r="AH21" s="49">
        <f t="shared" si="1"/>
        <v>30</v>
      </c>
      <c r="AI21" s="50">
        <f t="shared" si="2"/>
        <v>30</v>
      </c>
      <c r="AJ21" s="50">
        <f t="shared" si="2"/>
        <v>0</v>
      </c>
      <c r="AK21" s="50">
        <f t="shared" si="2"/>
        <v>0</v>
      </c>
      <c r="AL21" s="50">
        <f t="shared" si="2"/>
        <v>0</v>
      </c>
      <c r="AM21" s="51">
        <f t="shared" si="2"/>
        <v>3</v>
      </c>
    </row>
    <row r="22" spans="1:39">
      <c r="A22" s="11">
        <v>8</v>
      </c>
      <c r="B22" s="12" t="s">
        <v>41</v>
      </c>
      <c r="C22" s="13" t="s">
        <v>36</v>
      </c>
      <c r="D22" s="14"/>
      <c r="E22" s="14"/>
      <c r="F22" s="14"/>
      <c r="G22" s="28"/>
      <c r="H22" s="25"/>
      <c r="I22" s="14">
        <v>15</v>
      </c>
      <c r="J22" s="14">
        <v>15</v>
      </c>
      <c r="K22" s="14"/>
      <c r="L22" s="28"/>
      <c r="M22" s="25">
        <v>3</v>
      </c>
      <c r="N22" s="39"/>
      <c r="O22" s="30"/>
      <c r="P22" s="30"/>
      <c r="Q22" s="30"/>
      <c r="R22" s="31"/>
      <c r="S22" s="30"/>
      <c r="T22" s="30"/>
      <c r="U22" s="30"/>
      <c r="V22" s="30"/>
      <c r="W22" s="31"/>
      <c r="X22" s="17"/>
      <c r="Y22" s="17"/>
      <c r="Z22" s="17"/>
      <c r="AA22" s="17"/>
      <c r="AB22" s="15"/>
      <c r="AC22" s="17"/>
      <c r="AD22" s="17"/>
      <c r="AE22" s="17"/>
      <c r="AF22" s="17"/>
      <c r="AG22" s="15"/>
      <c r="AH22" s="49">
        <f t="shared" si="1"/>
        <v>30</v>
      </c>
      <c r="AI22" s="50">
        <f t="shared" si="2"/>
        <v>15</v>
      </c>
      <c r="AJ22" s="50">
        <f t="shared" si="2"/>
        <v>15</v>
      </c>
      <c r="AK22" s="50">
        <f t="shared" si="2"/>
        <v>0</v>
      </c>
      <c r="AL22" s="50">
        <f t="shared" si="2"/>
        <v>0</v>
      </c>
      <c r="AM22" s="51">
        <f t="shared" si="2"/>
        <v>3</v>
      </c>
    </row>
    <row r="23" spans="1:39" ht="10.5" customHeight="1">
      <c r="A23" s="11" t="s">
        <v>42</v>
      </c>
      <c r="B23" s="12" t="s">
        <v>43</v>
      </c>
      <c r="C23" s="13" t="s">
        <v>44</v>
      </c>
      <c r="D23" s="14">
        <v>15</v>
      </c>
      <c r="E23" s="14">
        <v>15</v>
      </c>
      <c r="F23" s="14"/>
      <c r="G23" s="28"/>
      <c r="H23" s="25">
        <v>3</v>
      </c>
      <c r="I23" s="14"/>
      <c r="J23" s="14"/>
      <c r="K23" s="14"/>
      <c r="L23" s="28"/>
      <c r="M23" s="25"/>
      <c r="N23" s="39"/>
      <c r="O23" s="30"/>
      <c r="P23" s="30"/>
      <c r="Q23" s="30"/>
      <c r="R23" s="31"/>
      <c r="S23" s="30"/>
      <c r="T23" s="30"/>
      <c r="U23" s="30"/>
      <c r="V23" s="30"/>
      <c r="W23" s="31"/>
      <c r="X23" s="17"/>
      <c r="Y23" s="17"/>
      <c r="Z23" s="17"/>
      <c r="AA23" s="17"/>
      <c r="AB23" s="15"/>
      <c r="AC23" s="17"/>
      <c r="AD23" s="17"/>
      <c r="AE23" s="17"/>
      <c r="AF23" s="17"/>
      <c r="AG23" s="15"/>
      <c r="AH23" s="49">
        <f t="shared" si="1"/>
        <v>30</v>
      </c>
      <c r="AI23" s="50">
        <f t="shared" si="2"/>
        <v>15</v>
      </c>
      <c r="AJ23" s="50">
        <f t="shared" si="2"/>
        <v>15</v>
      </c>
      <c r="AK23" s="50">
        <f t="shared" si="2"/>
        <v>0</v>
      </c>
      <c r="AL23" s="50">
        <f t="shared" si="2"/>
        <v>0</v>
      </c>
      <c r="AM23" s="51">
        <f t="shared" si="2"/>
        <v>3</v>
      </c>
    </row>
    <row r="24" spans="1:39">
      <c r="A24" s="11" t="s">
        <v>45</v>
      </c>
      <c r="B24" s="12" t="s">
        <v>46</v>
      </c>
      <c r="C24" s="13" t="s">
        <v>32</v>
      </c>
      <c r="D24" s="14"/>
      <c r="E24" s="14"/>
      <c r="F24" s="14"/>
      <c r="G24" s="28"/>
      <c r="H24" s="25"/>
      <c r="I24" s="14">
        <v>15</v>
      </c>
      <c r="J24" s="14">
        <v>15</v>
      </c>
      <c r="K24" s="14"/>
      <c r="L24" s="28"/>
      <c r="M24" s="29">
        <v>3</v>
      </c>
      <c r="N24" s="39"/>
      <c r="O24" s="30"/>
      <c r="P24" s="30"/>
      <c r="Q24" s="30"/>
      <c r="R24" s="31"/>
      <c r="S24" s="30"/>
      <c r="T24" s="30"/>
      <c r="U24" s="30"/>
      <c r="V24" s="30"/>
      <c r="W24" s="31"/>
      <c r="X24" s="17"/>
      <c r="Y24" s="17"/>
      <c r="Z24" s="17"/>
      <c r="AA24" s="17"/>
      <c r="AB24" s="15"/>
      <c r="AC24" s="17"/>
      <c r="AD24" s="17"/>
      <c r="AE24" s="17"/>
      <c r="AF24" s="17"/>
      <c r="AG24" s="15"/>
      <c r="AH24" s="49">
        <f t="shared" si="1"/>
        <v>30</v>
      </c>
      <c r="AI24" s="50">
        <f t="shared" si="2"/>
        <v>15</v>
      </c>
      <c r="AJ24" s="50">
        <f t="shared" si="2"/>
        <v>15</v>
      </c>
      <c r="AK24" s="50">
        <f t="shared" si="2"/>
        <v>0</v>
      </c>
      <c r="AL24" s="50">
        <f t="shared" si="2"/>
        <v>0</v>
      </c>
      <c r="AM24" s="51">
        <f t="shared" si="2"/>
        <v>3</v>
      </c>
    </row>
    <row r="25" spans="1:39">
      <c r="A25" s="11" t="s">
        <v>47</v>
      </c>
      <c r="B25" s="12" t="s">
        <v>48</v>
      </c>
      <c r="C25" s="13" t="s">
        <v>32</v>
      </c>
      <c r="D25" s="14"/>
      <c r="E25" s="14"/>
      <c r="F25" s="14"/>
      <c r="G25" s="28"/>
      <c r="H25" s="25"/>
      <c r="I25" s="14"/>
      <c r="J25" s="14"/>
      <c r="K25" s="14"/>
      <c r="L25" s="28"/>
      <c r="M25" s="29"/>
      <c r="N25" s="39">
        <v>15</v>
      </c>
      <c r="O25" s="39"/>
      <c r="P25" s="30"/>
      <c r="Q25" s="30"/>
      <c r="R25" s="15">
        <v>1</v>
      </c>
      <c r="S25" s="30"/>
      <c r="T25" s="30"/>
      <c r="U25" s="30"/>
      <c r="V25" s="30"/>
      <c r="W25" s="31"/>
      <c r="X25" s="17"/>
      <c r="Y25" s="17"/>
      <c r="Z25" s="17"/>
      <c r="AA25" s="17"/>
      <c r="AB25" s="15"/>
      <c r="AC25" s="17"/>
      <c r="AD25" s="17"/>
      <c r="AE25" s="17"/>
      <c r="AF25" s="17"/>
      <c r="AG25" s="15"/>
      <c r="AH25" s="49">
        <f t="shared" si="1"/>
        <v>15</v>
      </c>
      <c r="AI25" s="50">
        <f t="shared" si="2"/>
        <v>15</v>
      </c>
      <c r="AJ25" s="50">
        <f t="shared" si="2"/>
        <v>0</v>
      </c>
      <c r="AK25" s="50">
        <f t="shared" si="2"/>
        <v>0</v>
      </c>
      <c r="AL25" s="50">
        <f t="shared" si="2"/>
        <v>0</v>
      </c>
      <c r="AM25" s="51">
        <f t="shared" si="2"/>
        <v>1</v>
      </c>
    </row>
    <row r="26" spans="1:39" ht="12.75" customHeight="1">
      <c r="A26" s="113" t="s">
        <v>49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5"/>
      <c r="AH26" s="23">
        <f>SUM(AH27:AH35)</f>
        <v>334</v>
      </c>
      <c r="AI26" s="23">
        <f>SUM(AI27:AI35)</f>
        <v>135</v>
      </c>
      <c r="AJ26" s="23">
        <f>SUM(AJ35,AJ34,AJ33,AJ32,AJ31,AJ30,AJ29,AJ28,)</f>
        <v>169</v>
      </c>
      <c r="AK26" s="23">
        <f>SUM(AK27:AK35)</f>
        <v>30</v>
      </c>
      <c r="AL26" s="23">
        <f>SUM(AL27:AL35)</f>
        <v>0</v>
      </c>
      <c r="AM26" s="24">
        <f>SUM(AM27:AM35)</f>
        <v>30</v>
      </c>
    </row>
    <row r="27" spans="1:39" ht="12.75" customHeight="1">
      <c r="A27" s="11" t="s">
        <v>50</v>
      </c>
      <c r="B27" s="12" t="s">
        <v>51</v>
      </c>
      <c r="C27" s="13" t="s">
        <v>32</v>
      </c>
      <c r="D27" s="14"/>
      <c r="E27" s="14"/>
      <c r="F27" s="14">
        <v>30</v>
      </c>
      <c r="G27" s="14"/>
      <c r="H27" s="33">
        <v>2</v>
      </c>
      <c r="I27" s="14"/>
      <c r="J27" s="14"/>
      <c r="K27" s="14"/>
      <c r="L27" s="14"/>
      <c r="M27" s="25"/>
      <c r="N27" s="16"/>
      <c r="O27" s="16"/>
      <c r="P27" s="16"/>
      <c r="Q27" s="16"/>
      <c r="R27" s="15"/>
      <c r="S27" s="16"/>
      <c r="T27" s="16"/>
      <c r="U27" s="16"/>
      <c r="V27" s="16"/>
      <c r="W27" s="15"/>
      <c r="X27" s="17"/>
      <c r="Y27" s="17"/>
      <c r="Z27" s="17"/>
      <c r="AA27" s="17"/>
      <c r="AB27" s="15"/>
      <c r="AC27" s="17"/>
      <c r="AD27" s="17"/>
      <c r="AE27" s="17"/>
      <c r="AF27" s="17"/>
      <c r="AG27" s="15"/>
      <c r="AH27" s="49">
        <f t="shared" ref="AH27:AH35" si="3">AI27+AJ27+AK27+AL27</f>
        <v>30</v>
      </c>
      <c r="AI27" s="50">
        <f t="shared" ref="AI27:AM35" si="4">D27+I27+N27+S27+X27+AC27</f>
        <v>0</v>
      </c>
      <c r="AJ27" s="50">
        <f t="shared" si="4"/>
        <v>0</v>
      </c>
      <c r="AK27" s="50">
        <f t="shared" si="4"/>
        <v>30</v>
      </c>
      <c r="AL27" s="50">
        <f t="shared" si="4"/>
        <v>0</v>
      </c>
      <c r="AM27" s="51">
        <f t="shared" si="4"/>
        <v>2</v>
      </c>
    </row>
    <row r="28" spans="1:39">
      <c r="A28" s="11" t="s">
        <v>52</v>
      </c>
      <c r="B28" s="12" t="s">
        <v>53</v>
      </c>
      <c r="C28" s="13" t="s">
        <v>32</v>
      </c>
      <c r="D28" s="26"/>
      <c r="E28" s="14"/>
      <c r="F28" s="14"/>
      <c r="G28" s="14"/>
      <c r="H28" s="25"/>
      <c r="I28" s="14">
        <v>15</v>
      </c>
      <c r="J28" s="14">
        <v>15</v>
      </c>
      <c r="K28" s="14"/>
      <c r="L28" s="14"/>
      <c r="M28" s="25">
        <v>2</v>
      </c>
      <c r="N28" s="16"/>
      <c r="O28" s="16"/>
      <c r="P28" s="16"/>
      <c r="Q28" s="16"/>
      <c r="R28" s="15"/>
      <c r="S28" s="16"/>
      <c r="T28" s="16"/>
      <c r="U28" s="16"/>
      <c r="V28" s="16"/>
      <c r="W28" s="15"/>
      <c r="X28" s="17"/>
      <c r="Y28" s="17"/>
      <c r="Z28" s="17"/>
      <c r="AA28" s="17"/>
      <c r="AB28" s="15"/>
      <c r="AC28" s="17"/>
      <c r="AD28" s="17"/>
      <c r="AE28" s="17"/>
      <c r="AF28" s="17"/>
      <c r="AG28" s="15"/>
      <c r="AH28" s="49">
        <f t="shared" si="3"/>
        <v>30</v>
      </c>
      <c r="AI28" s="50">
        <f t="shared" si="4"/>
        <v>15</v>
      </c>
      <c r="AJ28" s="50">
        <f t="shared" si="4"/>
        <v>15</v>
      </c>
      <c r="AK28" s="50">
        <f t="shared" si="4"/>
        <v>0</v>
      </c>
      <c r="AL28" s="50">
        <f t="shared" si="4"/>
        <v>0</v>
      </c>
      <c r="AM28" s="51">
        <f t="shared" si="4"/>
        <v>2</v>
      </c>
    </row>
    <row r="29" spans="1:39">
      <c r="A29" s="11" t="s">
        <v>54</v>
      </c>
      <c r="B29" s="12" t="s">
        <v>55</v>
      </c>
      <c r="C29" s="13" t="s">
        <v>32</v>
      </c>
      <c r="D29" s="14"/>
      <c r="E29" s="14">
        <v>30</v>
      </c>
      <c r="F29" s="14"/>
      <c r="G29" s="14"/>
      <c r="H29" s="25">
        <v>2</v>
      </c>
      <c r="I29" s="14"/>
      <c r="J29" s="14">
        <v>30</v>
      </c>
      <c r="K29" s="14"/>
      <c r="L29" s="14"/>
      <c r="M29" s="25">
        <v>2</v>
      </c>
      <c r="N29" s="16"/>
      <c r="O29" s="16">
        <v>30</v>
      </c>
      <c r="P29" s="16"/>
      <c r="Q29" s="16"/>
      <c r="R29" s="15">
        <v>2</v>
      </c>
      <c r="S29" s="16"/>
      <c r="T29" s="16"/>
      <c r="U29" s="16"/>
      <c r="V29" s="16"/>
      <c r="W29" s="15"/>
      <c r="X29" s="17"/>
      <c r="Y29" s="17"/>
      <c r="Z29" s="17"/>
      <c r="AA29" s="17"/>
      <c r="AB29" s="15"/>
      <c r="AC29" s="17"/>
      <c r="AD29" s="17"/>
      <c r="AE29" s="17"/>
      <c r="AF29" s="17"/>
      <c r="AG29" s="15"/>
      <c r="AH29" s="49">
        <f t="shared" si="3"/>
        <v>90</v>
      </c>
      <c r="AI29" s="50">
        <f t="shared" si="4"/>
        <v>0</v>
      </c>
      <c r="AJ29" s="50">
        <f t="shared" si="4"/>
        <v>90</v>
      </c>
      <c r="AK29" s="50">
        <f t="shared" si="4"/>
        <v>0</v>
      </c>
      <c r="AL29" s="50">
        <f t="shared" si="4"/>
        <v>0</v>
      </c>
      <c r="AM29" s="51">
        <f t="shared" si="4"/>
        <v>6</v>
      </c>
    </row>
    <row r="30" spans="1:39">
      <c r="A30" s="11" t="s">
        <v>56</v>
      </c>
      <c r="B30" s="12" t="s">
        <v>57</v>
      </c>
      <c r="C30" s="13" t="s">
        <v>32</v>
      </c>
      <c r="D30" s="14"/>
      <c r="E30" s="14">
        <v>30</v>
      </c>
      <c r="F30" s="14"/>
      <c r="G30" s="14"/>
      <c r="H30" s="25">
        <v>0</v>
      </c>
      <c r="I30" s="26"/>
      <c r="J30" s="14">
        <v>30</v>
      </c>
      <c r="K30" s="14"/>
      <c r="L30" s="14"/>
      <c r="M30" s="25">
        <v>0</v>
      </c>
      <c r="N30" s="16"/>
      <c r="O30" s="16"/>
      <c r="P30" s="16"/>
      <c r="Q30" s="16"/>
      <c r="R30" s="15"/>
      <c r="S30" s="16"/>
      <c r="T30" s="16"/>
      <c r="U30" s="16"/>
      <c r="V30" s="16"/>
      <c r="W30" s="15"/>
      <c r="X30" s="17"/>
      <c r="Y30" s="17"/>
      <c r="Z30" s="17"/>
      <c r="AA30" s="17"/>
      <c r="AB30" s="15"/>
      <c r="AC30" s="17"/>
      <c r="AD30" s="17"/>
      <c r="AE30" s="17"/>
      <c r="AF30" s="17"/>
      <c r="AG30" s="15"/>
      <c r="AH30" s="49">
        <f t="shared" si="3"/>
        <v>60</v>
      </c>
      <c r="AI30" s="50">
        <f t="shared" si="4"/>
        <v>0</v>
      </c>
      <c r="AJ30" s="50">
        <f t="shared" si="4"/>
        <v>60</v>
      </c>
      <c r="AK30" s="50">
        <f t="shared" si="4"/>
        <v>0</v>
      </c>
      <c r="AL30" s="50">
        <f t="shared" si="4"/>
        <v>0</v>
      </c>
      <c r="AM30" s="51">
        <f t="shared" si="4"/>
        <v>0</v>
      </c>
    </row>
    <row r="31" spans="1:39">
      <c r="A31" s="11" t="s">
        <v>58</v>
      </c>
      <c r="B31" s="12" t="s">
        <v>59</v>
      </c>
      <c r="C31" s="13" t="s">
        <v>32</v>
      </c>
      <c r="D31" s="14"/>
      <c r="E31" s="14">
        <v>4</v>
      </c>
      <c r="F31" s="14"/>
      <c r="G31" s="14"/>
      <c r="H31" s="25">
        <v>0</v>
      </c>
      <c r="I31" s="14"/>
      <c r="J31" s="14"/>
      <c r="K31" s="14"/>
      <c r="L31" s="14"/>
      <c r="M31" s="25"/>
      <c r="N31" s="34"/>
      <c r="O31" s="16"/>
      <c r="P31" s="16"/>
      <c r="Q31" s="16"/>
      <c r="R31" s="15"/>
      <c r="S31" s="16"/>
      <c r="T31" s="16"/>
      <c r="U31" s="16"/>
      <c r="V31" s="16"/>
      <c r="W31" s="15"/>
      <c r="X31" s="17"/>
      <c r="Y31" s="17"/>
      <c r="Z31" s="17"/>
      <c r="AA31" s="17"/>
      <c r="AB31" s="15"/>
      <c r="AC31" s="17"/>
      <c r="AD31" s="17"/>
      <c r="AE31" s="17"/>
      <c r="AF31" s="17"/>
      <c r="AG31" s="15"/>
      <c r="AH31" s="49">
        <f t="shared" si="3"/>
        <v>4</v>
      </c>
      <c r="AI31" s="50">
        <f t="shared" si="4"/>
        <v>0</v>
      </c>
      <c r="AJ31" s="50">
        <f t="shared" si="4"/>
        <v>4</v>
      </c>
      <c r="AK31" s="50">
        <f t="shared" si="4"/>
        <v>0</v>
      </c>
      <c r="AL31" s="50">
        <f t="shared" si="4"/>
        <v>0</v>
      </c>
      <c r="AM31" s="51">
        <f t="shared" si="4"/>
        <v>0</v>
      </c>
    </row>
    <row r="32" spans="1:39" ht="13.5" customHeight="1">
      <c r="A32" s="11" t="s">
        <v>60</v>
      </c>
      <c r="B32" s="12" t="s">
        <v>61</v>
      </c>
      <c r="C32" s="13" t="s">
        <v>32</v>
      </c>
      <c r="D32" s="14">
        <v>15</v>
      </c>
      <c r="E32" s="14"/>
      <c r="F32" s="14"/>
      <c r="G32" s="14"/>
      <c r="H32" s="25">
        <v>1</v>
      </c>
      <c r="I32" s="14"/>
      <c r="J32" s="14"/>
      <c r="K32" s="14"/>
      <c r="L32" s="14"/>
      <c r="M32" s="25"/>
      <c r="N32" s="34"/>
      <c r="O32" s="16"/>
      <c r="P32" s="16"/>
      <c r="Q32" s="16"/>
      <c r="R32" s="15"/>
      <c r="S32" s="16"/>
      <c r="T32" s="16"/>
      <c r="U32" s="16"/>
      <c r="V32" s="16"/>
      <c r="W32" s="15"/>
      <c r="X32" s="17"/>
      <c r="Y32" s="17"/>
      <c r="Z32" s="17"/>
      <c r="AA32" s="17"/>
      <c r="AB32" s="15"/>
      <c r="AC32" s="17"/>
      <c r="AD32" s="17"/>
      <c r="AE32" s="17"/>
      <c r="AF32" s="17"/>
      <c r="AG32" s="15"/>
      <c r="AH32" s="49">
        <f t="shared" si="3"/>
        <v>15</v>
      </c>
      <c r="AI32" s="50">
        <f t="shared" si="4"/>
        <v>15</v>
      </c>
      <c r="AJ32" s="50">
        <f t="shared" si="4"/>
        <v>0</v>
      </c>
      <c r="AK32" s="50">
        <f t="shared" si="4"/>
        <v>0</v>
      </c>
      <c r="AL32" s="50">
        <f t="shared" si="4"/>
        <v>0</v>
      </c>
      <c r="AM32" s="51">
        <f t="shared" si="4"/>
        <v>1</v>
      </c>
    </row>
    <row r="33" spans="1:39">
      <c r="A33" s="11" t="s">
        <v>39</v>
      </c>
      <c r="B33" s="12" t="s">
        <v>62</v>
      </c>
      <c r="C33" s="13" t="s">
        <v>32</v>
      </c>
      <c r="D33" s="14">
        <v>15</v>
      </c>
      <c r="E33" s="14"/>
      <c r="F33" s="14"/>
      <c r="G33" s="14"/>
      <c r="H33" s="25">
        <v>1</v>
      </c>
      <c r="I33" s="14"/>
      <c r="J33" s="14"/>
      <c r="K33" s="14"/>
      <c r="L33" s="14"/>
      <c r="M33" s="25"/>
      <c r="N33" s="16"/>
      <c r="O33" s="16"/>
      <c r="P33" s="16"/>
      <c r="Q33" s="16"/>
      <c r="R33" s="15"/>
      <c r="S33" s="16"/>
      <c r="T33" s="16"/>
      <c r="U33" s="16"/>
      <c r="V33" s="16"/>
      <c r="W33" s="15"/>
      <c r="X33" s="17"/>
      <c r="Y33" s="17"/>
      <c r="Z33" s="17"/>
      <c r="AA33" s="17"/>
      <c r="AB33" s="15"/>
      <c r="AC33" s="17"/>
      <c r="AD33" s="17"/>
      <c r="AE33" s="17"/>
      <c r="AF33" s="17"/>
      <c r="AG33" s="15"/>
      <c r="AH33" s="49">
        <f t="shared" si="3"/>
        <v>15</v>
      </c>
      <c r="AI33" s="50">
        <f t="shared" si="4"/>
        <v>15</v>
      </c>
      <c r="AJ33" s="50">
        <f t="shared" si="4"/>
        <v>0</v>
      </c>
      <c r="AK33" s="50">
        <f t="shared" si="4"/>
        <v>0</v>
      </c>
      <c r="AL33" s="50">
        <f t="shared" si="4"/>
        <v>0</v>
      </c>
      <c r="AM33" s="51">
        <f t="shared" si="4"/>
        <v>1</v>
      </c>
    </row>
    <row r="34" spans="1:39">
      <c r="A34" s="11" t="s">
        <v>63</v>
      </c>
      <c r="B34" s="12" t="s">
        <v>64</v>
      </c>
      <c r="C34" s="13" t="s">
        <v>32</v>
      </c>
      <c r="D34" s="14"/>
      <c r="E34" s="14"/>
      <c r="F34" s="14"/>
      <c r="G34" s="14"/>
      <c r="H34" s="25"/>
      <c r="I34" s="14"/>
      <c r="J34" s="14"/>
      <c r="K34" s="14"/>
      <c r="L34" s="14"/>
      <c r="M34" s="25"/>
      <c r="N34" s="16"/>
      <c r="O34" s="16"/>
      <c r="P34" s="16"/>
      <c r="Q34" s="16"/>
      <c r="R34" s="15"/>
      <c r="S34" s="16">
        <v>30</v>
      </c>
      <c r="T34" s="16"/>
      <c r="U34" s="16"/>
      <c r="V34" s="16"/>
      <c r="W34" s="15">
        <v>2</v>
      </c>
      <c r="X34" s="17">
        <v>30</v>
      </c>
      <c r="Y34" s="17"/>
      <c r="Z34" s="17"/>
      <c r="AA34" s="17"/>
      <c r="AB34" s="15">
        <v>2</v>
      </c>
      <c r="AC34" s="17">
        <v>30</v>
      </c>
      <c r="AD34" s="17"/>
      <c r="AE34" s="17"/>
      <c r="AF34" s="17"/>
      <c r="AG34" s="15">
        <v>4</v>
      </c>
      <c r="AH34" s="49">
        <f t="shared" si="3"/>
        <v>90</v>
      </c>
      <c r="AI34" s="50">
        <f t="shared" si="4"/>
        <v>90</v>
      </c>
      <c r="AJ34" s="50">
        <f t="shared" si="4"/>
        <v>0</v>
      </c>
      <c r="AK34" s="50">
        <f t="shared" si="4"/>
        <v>0</v>
      </c>
      <c r="AL34" s="50">
        <f t="shared" si="4"/>
        <v>0</v>
      </c>
      <c r="AM34" s="51">
        <f t="shared" si="4"/>
        <v>8</v>
      </c>
    </row>
    <row r="35" spans="1:39">
      <c r="A35" s="11" t="s">
        <v>65</v>
      </c>
      <c r="B35" s="12" t="s">
        <v>66</v>
      </c>
      <c r="C35" s="13"/>
      <c r="D35" s="14"/>
      <c r="E35" s="14"/>
      <c r="F35" s="14"/>
      <c r="G35" s="14"/>
      <c r="H35" s="25"/>
      <c r="I35" s="14"/>
      <c r="J35" s="14"/>
      <c r="K35" s="14"/>
      <c r="L35" s="14"/>
      <c r="M35" s="25"/>
      <c r="N35" s="16"/>
      <c r="O35" s="16"/>
      <c r="P35" s="16"/>
      <c r="Q35" s="16"/>
      <c r="R35" s="15"/>
      <c r="S35" s="16"/>
      <c r="T35" s="16"/>
      <c r="U35" s="16"/>
      <c r="V35" s="16"/>
      <c r="W35" s="15"/>
      <c r="X35" s="17"/>
      <c r="Y35" s="17"/>
      <c r="Z35" s="17"/>
      <c r="AA35" s="17"/>
      <c r="AB35" s="15"/>
      <c r="AC35" s="17"/>
      <c r="AD35" s="17"/>
      <c r="AE35" s="17"/>
      <c r="AF35" s="17"/>
      <c r="AG35" s="15">
        <v>10</v>
      </c>
      <c r="AH35" s="49">
        <f t="shared" si="3"/>
        <v>0</v>
      </c>
      <c r="AI35" s="50">
        <f t="shared" si="4"/>
        <v>0</v>
      </c>
      <c r="AJ35" s="50">
        <f t="shared" si="4"/>
        <v>0</v>
      </c>
      <c r="AK35" s="50">
        <f t="shared" si="4"/>
        <v>0</v>
      </c>
      <c r="AL35" s="50">
        <f t="shared" si="4"/>
        <v>0</v>
      </c>
      <c r="AM35" s="51">
        <f t="shared" si="4"/>
        <v>10</v>
      </c>
    </row>
    <row r="36" spans="1:39">
      <c r="A36" s="118" t="s">
        <v>67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20"/>
      <c r="AH36" s="23">
        <f t="shared" ref="AH36:AM36" si="5">SUM(AH37:AH41)</f>
        <v>150</v>
      </c>
      <c r="AI36" s="23">
        <f t="shared" si="5"/>
        <v>75</v>
      </c>
      <c r="AJ36" s="23">
        <f t="shared" si="5"/>
        <v>75</v>
      </c>
      <c r="AK36" s="23">
        <f t="shared" si="5"/>
        <v>0</v>
      </c>
      <c r="AL36" s="23">
        <f t="shared" si="5"/>
        <v>0</v>
      </c>
      <c r="AM36" s="24">
        <f t="shared" si="5"/>
        <v>15</v>
      </c>
    </row>
    <row r="37" spans="1:39">
      <c r="A37" s="11" t="s">
        <v>68</v>
      </c>
      <c r="B37" s="12" t="s">
        <v>69</v>
      </c>
      <c r="C37" s="13" t="s">
        <v>32</v>
      </c>
      <c r="D37" s="28"/>
      <c r="E37" s="14"/>
      <c r="F37" s="14"/>
      <c r="G37" s="14"/>
      <c r="H37" s="25"/>
      <c r="I37" s="14">
        <v>15</v>
      </c>
      <c r="J37" s="14">
        <v>15</v>
      </c>
      <c r="K37" s="14"/>
      <c r="L37" s="14"/>
      <c r="M37" s="25">
        <v>3</v>
      </c>
      <c r="N37" s="16"/>
      <c r="O37" s="34"/>
      <c r="P37" s="16"/>
      <c r="Q37" s="16"/>
      <c r="R37" s="15"/>
      <c r="S37" s="16"/>
      <c r="T37" s="16"/>
      <c r="U37" s="16"/>
      <c r="V37" s="16"/>
      <c r="W37" s="15"/>
      <c r="X37" s="17"/>
      <c r="Y37" s="17"/>
      <c r="Z37" s="17"/>
      <c r="AA37" s="17"/>
      <c r="AB37" s="15"/>
      <c r="AC37" s="17"/>
      <c r="AD37" s="17"/>
      <c r="AE37" s="17"/>
      <c r="AF37" s="17"/>
      <c r="AG37" s="15"/>
      <c r="AH37" s="49">
        <f t="shared" ref="AH37:AH41" si="6">AI37+AJ37+AK37+AL37</f>
        <v>30</v>
      </c>
      <c r="AI37" s="50">
        <f t="shared" ref="AI37:AM41" si="7">D37+I37+N37+S37+X37+AC37</f>
        <v>15</v>
      </c>
      <c r="AJ37" s="50">
        <f t="shared" si="7"/>
        <v>15</v>
      </c>
      <c r="AK37" s="50">
        <f t="shared" si="7"/>
        <v>0</v>
      </c>
      <c r="AL37" s="50">
        <f t="shared" si="7"/>
        <v>0</v>
      </c>
      <c r="AM37" s="51">
        <f t="shared" si="7"/>
        <v>3</v>
      </c>
    </row>
    <row r="38" spans="1:39">
      <c r="A38" s="11" t="s">
        <v>52</v>
      </c>
      <c r="B38" s="12" t="s">
        <v>70</v>
      </c>
      <c r="C38" s="13" t="s">
        <v>71</v>
      </c>
      <c r="D38" s="28"/>
      <c r="E38" s="14"/>
      <c r="F38" s="14"/>
      <c r="G38" s="14"/>
      <c r="H38" s="25"/>
      <c r="I38" s="14"/>
      <c r="J38" s="14"/>
      <c r="K38" s="14"/>
      <c r="L38" s="14"/>
      <c r="M38" s="25"/>
      <c r="N38" s="16">
        <v>30</v>
      </c>
      <c r="O38" s="34"/>
      <c r="P38" s="16"/>
      <c r="Q38" s="16"/>
      <c r="R38" s="15">
        <v>3</v>
      </c>
      <c r="S38" s="16"/>
      <c r="T38" s="16"/>
      <c r="U38" s="16"/>
      <c r="V38" s="16"/>
      <c r="W38" s="15"/>
      <c r="X38" s="17"/>
      <c r="Y38" s="17"/>
      <c r="Z38" s="17"/>
      <c r="AA38" s="17"/>
      <c r="AB38" s="15"/>
      <c r="AC38" s="17"/>
      <c r="AD38" s="17"/>
      <c r="AE38" s="17"/>
      <c r="AF38" s="17"/>
      <c r="AG38" s="15"/>
      <c r="AH38" s="49">
        <f t="shared" si="6"/>
        <v>30</v>
      </c>
      <c r="AI38" s="50">
        <f t="shared" si="7"/>
        <v>30</v>
      </c>
      <c r="AJ38" s="50">
        <f t="shared" si="7"/>
        <v>0</v>
      </c>
      <c r="AK38" s="50">
        <f t="shared" si="7"/>
        <v>0</v>
      </c>
      <c r="AL38" s="50">
        <f t="shared" si="7"/>
        <v>0</v>
      </c>
      <c r="AM38" s="51">
        <f t="shared" si="7"/>
        <v>3</v>
      </c>
    </row>
    <row r="39" spans="1:39">
      <c r="A39" s="11" t="s">
        <v>54</v>
      </c>
      <c r="B39" s="12" t="s">
        <v>72</v>
      </c>
      <c r="C39" s="13" t="s">
        <v>71</v>
      </c>
      <c r="D39" s="28"/>
      <c r="E39" s="14"/>
      <c r="F39" s="14"/>
      <c r="G39" s="14"/>
      <c r="H39" s="25"/>
      <c r="I39" s="14"/>
      <c r="J39" s="14"/>
      <c r="K39" s="14"/>
      <c r="L39" s="14"/>
      <c r="M39" s="25"/>
      <c r="N39" s="16">
        <v>15</v>
      </c>
      <c r="O39" s="34">
        <v>15</v>
      </c>
      <c r="P39" s="16"/>
      <c r="Q39" s="16"/>
      <c r="R39" s="15">
        <v>3</v>
      </c>
      <c r="S39" s="16"/>
      <c r="T39" s="16"/>
      <c r="U39" s="16"/>
      <c r="V39" s="16"/>
      <c r="W39" s="15"/>
      <c r="X39" s="17"/>
      <c r="Y39" s="17"/>
      <c r="Z39" s="17"/>
      <c r="AA39" s="17"/>
      <c r="AB39" s="15"/>
      <c r="AC39" s="17"/>
      <c r="AD39" s="17"/>
      <c r="AE39" s="17"/>
      <c r="AF39" s="17"/>
      <c r="AG39" s="15"/>
      <c r="AH39" s="49">
        <f t="shared" si="6"/>
        <v>30</v>
      </c>
      <c r="AI39" s="50">
        <f t="shared" si="7"/>
        <v>15</v>
      </c>
      <c r="AJ39" s="50">
        <f t="shared" si="7"/>
        <v>15</v>
      </c>
      <c r="AK39" s="50">
        <f t="shared" si="7"/>
        <v>0</v>
      </c>
      <c r="AL39" s="50">
        <f t="shared" si="7"/>
        <v>0</v>
      </c>
      <c r="AM39" s="51">
        <f t="shared" si="7"/>
        <v>3</v>
      </c>
    </row>
    <row r="40" spans="1:39">
      <c r="A40" s="11" t="s">
        <v>56</v>
      </c>
      <c r="B40" s="12" t="s">
        <v>73</v>
      </c>
      <c r="C40" s="13" t="s">
        <v>44</v>
      </c>
      <c r="D40" s="14">
        <v>15</v>
      </c>
      <c r="E40" s="14">
        <v>15</v>
      </c>
      <c r="F40" s="14"/>
      <c r="G40" s="14"/>
      <c r="H40" s="25">
        <v>3</v>
      </c>
      <c r="I40" s="14"/>
      <c r="J40" s="14"/>
      <c r="K40" s="14"/>
      <c r="L40" s="14"/>
      <c r="M40" s="25"/>
      <c r="N40" s="16"/>
      <c r="O40" s="16"/>
      <c r="P40" s="16"/>
      <c r="Q40" s="16"/>
      <c r="R40" s="15"/>
      <c r="S40" s="16"/>
      <c r="T40" s="16"/>
      <c r="U40" s="16"/>
      <c r="V40" s="16"/>
      <c r="W40" s="15"/>
      <c r="X40" s="17"/>
      <c r="Y40" s="17"/>
      <c r="Z40" s="17"/>
      <c r="AA40" s="17"/>
      <c r="AB40" s="15"/>
      <c r="AC40" s="17"/>
      <c r="AD40" s="17"/>
      <c r="AE40" s="17"/>
      <c r="AF40" s="17"/>
      <c r="AG40" s="15"/>
      <c r="AH40" s="49">
        <f t="shared" si="6"/>
        <v>30</v>
      </c>
      <c r="AI40" s="50">
        <f t="shared" si="7"/>
        <v>15</v>
      </c>
      <c r="AJ40" s="50">
        <f t="shared" si="7"/>
        <v>15</v>
      </c>
      <c r="AK40" s="50">
        <f t="shared" si="7"/>
        <v>0</v>
      </c>
      <c r="AL40" s="50">
        <f t="shared" si="7"/>
        <v>0</v>
      </c>
      <c r="AM40" s="51">
        <f t="shared" si="7"/>
        <v>3</v>
      </c>
    </row>
    <row r="41" spans="1:39">
      <c r="A41" s="11" t="s">
        <v>74</v>
      </c>
      <c r="B41" s="12" t="s">
        <v>75</v>
      </c>
      <c r="C41" s="13" t="s">
        <v>32</v>
      </c>
      <c r="D41" s="14"/>
      <c r="E41" s="14"/>
      <c r="F41" s="14"/>
      <c r="G41" s="14"/>
      <c r="H41" s="25"/>
      <c r="I41" s="14"/>
      <c r="J41" s="14">
        <v>30</v>
      </c>
      <c r="K41" s="14"/>
      <c r="L41" s="14"/>
      <c r="M41" s="25">
        <v>3</v>
      </c>
      <c r="N41" s="16"/>
      <c r="O41" s="16"/>
      <c r="P41" s="16"/>
      <c r="Q41" s="16"/>
      <c r="R41" s="15"/>
      <c r="S41" s="16"/>
      <c r="T41" s="16"/>
      <c r="U41" s="16"/>
      <c r="V41" s="16"/>
      <c r="W41" s="15"/>
      <c r="X41" s="17"/>
      <c r="Y41" s="17"/>
      <c r="Z41" s="17"/>
      <c r="AA41" s="17"/>
      <c r="AB41" s="15"/>
      <c r="AC41" s="17"/>
      <c r="AD41" s="17"/>
      <c r="AE41" s="17"/>
      <c r="AF41" s="17"/>
      <c r="AG41" s="15"/>
      <c r="AH41" s="49">
        <f t="shared" si="6"/>
        <v>30</v>
      </c>
      <c r="AI41" s="50">
        <f t="shared" si="7"/>
        <v>0</v>
      </c>
      <c r="AJ41" s="50">
        <f t="shared" si="7"/>
        <v>30</v>
      </c>
      <c r="AK41" s="50">
        <f t="shared" si="7"/>
        <v>0</v>
      </c>
      <c r="AL41" s="50">
        <f t="shared" si="7"/>
        <v>0</v>
      </c>
      <c r="AM41" s="51">
        <f t="shared" si="7"/>
        <v>3</v>
      </c>
    </row>
    <row r="42" spans="1:39">
      <c r="A42" s="118" t="s">
        <v>76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20"/>
      <c r="AH42" s="23">
        <f t="shared" ref="AH42:AM42" si="8">SUM(AH43:AH47)</f>
        <v>135</v>
      </c>
      <c r="AI42" s="23">
        <f t="shared" si="8"/>
        <v>60</v>
      </c>
      <c r="AJ42" s="23">
        <f t="shared" si="8"/>
        <v>75</v>
      </c>
      <c r="AK42" s="23">
        <f t="shared" si="8"/>
        <v>0</v>
      </c>
      <c r="AL42" s="23">
        <f t="shared" si="8"/>
        <v>0</v>
      </c>
      <c r="AM42" s="24">
        <f t="shared" si="8"/>
        <v>11</v>
      </c>
    </row>
    <row r="43" spans="1:39">
      <c r="A43" s="11" t="s">
        <v>50</v>
      </c>
      <c r="B43" s="12" t="s">
        <v>77</v>
      </c>
      <c r="C43" s="13" t="s">
        <v>44</v>
      </c>
      <c r="D43" s="14">
        <v>30</v>
      </c>
      <c r="E43" s="14">
        <v>15</v>
      </c>
      <c r="F43" s="14"/>
      <c r="G43" s="14"/>
      <c r="H43" s="15">
        <v>5</v>
      </c>
      <c r="I43" s="14"/>
      <c r="J43" s="14"/>
      <c r="K43" s="14"/>
      <c r="L43" s="14"/>
      <c r="M43" s="15"/>
      <c r="N43" s="16"/>
      <c r="O43" s="16"/>
      <c r="P43" s="16"/>
      <c r="Q43" s="16"/>
      <c r="R43" s="15"/>
      <c r="S43" s="16"/>
      <c r="T43" s="16"/>
      <c r="U43" s="16"/>
      <c r="V43" s="16"/>
      <c r="W43" s="15"/>
      <c r="X43" s="17"/>
      <c r="Y43" s="17"/>
      <c r="Z43" s="17"/>
      <c r="AA43" s="17"/>
      <c r="AB43" s="15"/>
      <c r="AC43" s="17"/>
      <c r="AD43" s="17"/>
      <c r="AE43" s="17"/>
      <c r="AF43" s="17"/>
      <c r="AG43" s="15"/>
      <c r="AH43" s="49">
        <f t="shared" ref="AH43:AH47" si="9">AI43+AJ43+AK43+AL43</f>
        <v>45</v>
      </c>
      <c r="AI43" s="50">
        <f t="shared" ref="AI43:AM47" si="10">D43+I43+N43+S43+X43+AC43</f>
        <v>30</v>
      </c>
      <c r="AJ43" s="50">
        <f t="shared" si="10"/>
        <v>15</v>
      </c>
      <c r="AK43" s="50">
        <f t="shared" si="10"/>
        <v>0</v>
      </c>
      <c r="AL43" s="50">
        <f t="shared" si="10"/>
        <v>0</v>
      </c>
      <c r="AM43" s="51">
        <f t="shared" si="10"/>
        <v>5</v>
      </c>
    </row>
    <row r="44" spans="1:39">
      <c r="A44" s="11" t="s">
        <v>52</v>
      </c>
      <c r="B44" s="12" t="s">
        <v>78</v>
      </c>
      <c r="C44" s="13" t="s">
        <v>32</v>
      </c>
      <c r="D44" s="14"/>
      <c r="E44" s="14"/>
      <c r="F44" s="14"/>
      <c r="G44" s="14"/>
      <c r="H44" s="15"/>
      <c r="I44" s="14"/>
      <c r="J44" s="14"/>
      <c r="K44" s="14"/>
      <c r="L44" s="14"/>
      <c r="M44" s="15"/>
      <c r="N44" s="16">
        <v>15</v>
      </c>
      <c r="O44" s="16">
        <v>15</v>
      </c>
      <c r="P44" s="16"/>
      <c r="Q44" s="16"/>
      <c r="R44" s="15">
        <v>2</v>
      </c>
      <c r="S44" s="16"/>
      <c r="T44" s="16"/>
      <c r="U44" s="16"/>
      <c r="V44" s="16"/>
      <c r="W44" s="15"/>
      <c r="X44" s="17"/>
      <c r="Y44" s="17"/>
      <c r="Z44" s="17"/>
      <c r="AA44" s="17"/>
      <c r="AB44" s="15"/>
      <c r="AC44" s="17"/>
      <c r="AD44" s="17"/>
      <c r="AE44" s="17"/>
      <c r="AF44" s="17"/>
      <c r="AG44" s="15"/>
      <c r="AH44" s="49">
        <f t="shared" si="9"/>
        <v>30</v>
      </c>
      <c r="AI44" s="50">
        <f t="shared" si="10"/>
        <v>15</v>
      </c>
      <c r="AJ44" s="50">
        <f t="shared" si="10"/>
        <v>15</v>
      </c>
      <c r="AK44" s="50">
        <f t="shared" si="10"/>
        <v>0</v>
      </c>
      <c r="AL44" s="50">
        <f t="shared" si="10"/>
        <v>0</v>
      </c>
      <c r="AM44" s="51">
        <f t="shared" si="10"/>
        <v>2</v>
      </c>
    </row>
    <row r="45" spans="1:39" ht="19.5">
      <c r="A45" s="11" t="s">
        <v>54</v>
      </c>
      <c r="B45" s="12" t="s">
        <v>79</v>
      </c>
      <c r="C45" s="13" t="s">
        <v>32</v>
      </c>
      <c r="D45" s="14">
        <v>15</v>
      </c>
      <c r="E45" s="14"/>
      <c r="F45" s="14"/>
      <c r="G45" s="14"/>
      <c r="H45" s="15">
        <v>1</v>
      </c>
      <c r="I45" s="14"/>
      <c r="J45" s="14"/>
      <c r="K45" s="14"/>
      <c r="L45" s="14"/>
      <c r="M45" s="15"/>
      <c r="N45" s="16"/>
      <c r="O45" s="16"/>
      <c r="P45" s="16"/>
      <c r="Q45" s="16"/>
      <c r="R45" s="15"/>
      <c r="S45" s="16"/>
      <c r="T45" s="16"/>
      <c r="U45" s="16"/>
      <c r="V45" s="16"/>
      <c r="W45" s="15"/>
      <c r="X45" s="17"/>
      <c r="Y45" s="17"/>
      <c r="Z45" s="17"/>
      <c r="AA45" s="17"/>
      <c r="AB45" s="15"/>
      <c r="AC45" s="17"/>
      <c r="AD45" s="17"/>
      <c r="AE45" s="17"/>
      <c r="AF45" s="17"/>
      <c r="AG45" s="15"/>
      <c r="AH45" s="49">
        <f t="shared" si="9"/>
        <v>15</v>
      </c>
      <c r="AI45" s="50">
        <f t="shared" si="10"/>
        <v>15</v>
      </c>
      <c r="AJ45" s="50">
        <f t="shared" si="10"/>
        <v>0</v>
      </c>
      <c r="AK45" s="50">
        <f t="shared" si="10"/>
        <v>0</v>
      </c>
      <c r="AL45" s="50">
        <f t="shared" si="10"/>
        <v>0</v>
      </c>
      <c r="AM45" s="51">
        <f t="shared" si="10"/>
        <v>1</v>
      </c>
    </row>
    <row r="46" spans="1:39" ht="19.5">
      <c r="A46" s="11" t="s">
        <v>56</v>
      </c>
      <c r="B46" s="12" t="s">
        <v>80</v>
      </c>
      <c r="C46" s="13" t="s">
        <v>32</v>
      </c>
      <c r="D46" s="14"/>
      <c r="E46" s="14"/>
      <c r="F46" s="14"/>
      <c r="G46" s="14"/>
      <c r="H46" s="15"/>
      <c r="I46" s="14"/>
      <c r="J46" s="14"/>
      <c r="K46" s="14"/>
      <c r="L46" s="14"/>
      <c r="M46" s="15"/>
      <c r="N46" s="16"/>
      <c r="O46" s="16">
        <v>15</v>
      </c>
      <c r="P46" s="16"/>
      <c r="Q46" s="16"/>
      <c r="R46" s="15">
        <v>1</v>
      </c>
      <c r="S46" s="16"/>
      <c r="T46" s="16"/>
      <c r="U46" s="16"/>
      <c r="V46" s="16"/>
      <c r="W46" s="15"/>
      <c r="X46" s="17"/>
      <c r="Y46" s="17"/>
      <c r="Z46" s="17"/>
      <c r="AA46" s="17"/>
      <c r="AB46" s="15"/>
      <c r="AC46" s="17"/>
      <c r="AD46" s="17"/>
      <c r="AE46" s="17"/>
      <c r="AF46" s="17"/>
      <c r="AG46" s="15"/>
      <c r="AH46" s="49">
        <f t="shared" si="9"/>
        <v>15</v>
      </c>
      <c r="AI46" s="50">
        <f t="shared" si="10"/>
        <v>0</v>
      </c>
      <c r="AJ46" s="50">
        <f t="shared" si="10"/>
        <v>15</v>
      </c>
      <c r="AK46" s="50">
        <f t="shared" si="10"/>
        <v>0</v>
      </c>
      <c r="AL46" s="50">
        <f t="shared" si="10"/>
        <v>0</v>
      </c>
      <c r="AM46" s="51">
        <f t="shared" si="10"/>
        <v>1</v>
      </c>
    </row>
    <row r="47" spans="1:39">
      <c r="A47" s="11" t="s">
        <v>58</v>
      </c>
      <c r="B47" s="12" t="s">
        <v>81</v>
      </c>
      <c r="C47" s="13" t="s">
        <v>32</v>
      </c>
      <c r="D47" s="14"/>
      <c r="E47" s="14"/>
      <c r="F47" s="14"/>
      <c r="G47" s="14"/>
      <c r="H47" s="15"/>
      <c r="I47" s="14"/>
      <c r="J47" s="14">
        <v>30</v>
      </c>
      <c r="K47" s="14"/>
      <c r="L47" s="14"/>
      <c r="M47" s="15">
        <v>2</v>
      </c>
      <c r="N47" s="16"/>
      <c r="O47" s="16"/>
      <c r="P47" s="16"/>
      <c r="Q47" s="16"/>
      <c r="R47" s="15"/>
      <c r="S47" s="16"/>
      <c r="T47" s="16"/>
      <c r="U47" s="16"/>
      <c r="V47" s="16"/>
      <c r="W47" s="15"/>
      <c r="X47" s="17"/>
      <c r="Y47" s="17"/>
      <c r="Z47" s="17"/>
      <c r="AA47" s="17"/>
      <c r="AB47" s="15"/>
      <c r="AC47" s="17"/>
      <c r="AD47" s="17"/>
      <c r="AE47" s="17"/>
      <c r="AF47" s="17"/>
      <c r="AG47" s="15"/>
      <c r="AH47" s="49">
        <f t="shared" si="9"/>
        <v>30</v>
      </c>
      <c r="AI47" s="50">
        <f t="shared" si="10"/>
        <v>0</v>
      </c>
      <c r="AJ47" s="50">
        <f t="shared" si="10"/>
        <v>30</v>
      </c>
      <c r="AK47" s="50">
        <f t="shared" si="10"/>
        <v>0</v>
      </c>
      <c r="AL47" s="50">
        <f t="shared" si="10"/>
        <v>0</v>
      </c>
      <c r="AM47" s="51">
        <f t="shared" si="10"/>
        <v>2</v>
      </c>
    </row>
    <row r="48" spans="1:39">
      <c r="A48" s="113" t="s">
        <v>82</v>
      </c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5"/>
      <c r="AH48" s="23">
        <f t="shared" ref="AH48:AM48" si="11">SUM(AH49:AH56)</f>
        <v>195</v>
      </c>
      <c r="AI48" s="23">
        <f t="shared" si="11"/>
        <v>30</v>
      </c>
      <c r="AJ48" s="23">
        <f t="shared" si="11"/>
        <v>165</v>
      </c>
      <c r="AK48" s="23">
        <f t="shared" si="11"/>
        <v>0</v>
      </c>
      <c r="AL48" s="23">
        <f t="shared" si="11"/>
        <v>0</v>
      </c>
      <c r="AM48" s="48">
        <f t="shared" si="11"/>
        <v>15</v>
      </c>
    </row>
    <row r="49" spans="1:39" ht="12.75" customHeight="1">
      <c r="A49" s="11" t="s">
        <v>68</v>
      </c>
      <c r="B49" s="12" t="s">
        <v>83</v>
      </c>
      <c r="C49" s="13" t="s">
        <v>32</v>
      </c>
      <c r="D49" s="14">
        <v>15</v>
      </c>
      <c r="E49" s="14">
        <v>15</v>
      </c>
      <c r="F49" s="14"/>
      <c r="G49" s="14"/>
      <c r="H49" s="25">
        <v>3</v>
      </c>
      <c r="I49" s="14"/>
      <c r="J49" s="14"/>
      <c r="K49" s="14"/>
      <c r="L49" s="35"/>
      <c r="M49" s="15"/>
      <c r="N49" s="16"/>
      <c r="O49" s="16"/>
      <c r="P49" s="16"/>
      <c r="Q49" s="16"/>
      <c r="R49" s="25"/>
      <c r="S49" s="16"/>
      <c r="T49" s="16"/>
      <c r="U49" s="16"/>
      <c r="V49" s="36"/>
      <c r="W49" s="15"/>
      <c r="X49" s="17"/>
      <c r="Y49" s="17"/>
      <c r="Z49" s="17"/>
      <c r="AA49" s="17"/>
      <c r="AB49" s="15"/>
      <c r="AC49" s="17"/>
      <c r="AD49" s="17"/>
      <c r="AE49" s="17"/>
      <c r="AF49" s="17"/>
      <c r="AG49" s="15"/>
      <c r="AH49" s="49">
        <f t="shared" ref="AH49:AH56" si="12">AI49+AJ49+AK49+AL49</f>
        <v>30</v>
      </c>
      <c r="AI49" s="50">
        <f t="shared" ref="AI49:AM56" si="13">D49+I49+N49+S49+X49+AC49</f>
        <v>15</v>
      </c>
      <c r="AJ49" s="50">
        <f t="shared" si="13"/>
        <v>15</v>
      </c>
      <c r="AK49" s="50">
        <f t="shared" si="13"/>
        <v>0</v>
      </c>
      <c r="AL49" s="50">
        <f t="shared" si="13"/>
        <v>0</v>
      </c>
      <c r="AM49" s="51">
        <f t="shared" si="13"/>
        <v>3</v>
      </c>
    </row>
    <row r="50" spans="1:39">
      <c r="A50" s="11" t="s">
        <v>52</v>
      </c>
      <c r="B50" s="12" t="s">
        <v>84</v>
      </c>
      <c r="C50" s="13" t="s">
        <v>32</v>
      </c>
      <c r="D50" s="14"/>
      <c r="E50" s="14"/>
      <c r="F50" s="14"/>
      <c r="G50" s="14"/>
      <c r="H50" s="25"/>
      <c r="I50" s="14">
        <v>15</v>
      </c>
      <c r="J50" s="14">
        <v>15</v>
      </c>
      <c r="K50" s="14"/>
      <c r="L50" s="35"/>
      <c r="M50" s="15">
        <v>3</v>
      </c>
      <c r="N50" s="16"/>
      <c r="O50" s="16"/>
      <c r="P50" s="16"/>
      <c r="Q50" s="16"/>
      <c r="R50" s="15"/>
      <c r="S50" s="16"/>
      <c r="T50" s="16"/>
      <c r="U50" s="16"/>
      <c r="V50" s="36"/>
      <c r="W50" s="15"/>
      <c r="X50" s="17"/>
      <c r="Y50" s="17"/>
      <c r="Z50" s="17"/>
      <c r="AA50" s="17"/>
      <c r="AB50" s="15"/>
      <c r="AC50" s="17"/>
      <c r="AD50" s="17"/>
      <c r="AE50" s="17"/>
      <c r="AF50" s="17"/>
      <c r="AG50" s="15"/>
      <c r="AH50" s="49">
        <f t="shared" si="12"/>
        <v>30</v>
      </c>
      <c r="AI50" s="50">
        <f t="shared" si="13"/>
        <v>15</v>
      </c>
      <c r="AJ50" s="50">
        <f t="shared" si="13"/>
        <v>15</v>
      </c>
      <c r="AK50" s="50">
        <f t="shared" si="13"/>
        <v>0</v>
      </c>
      <c r="AL50" s="50">
        <f t="shared" si="13"/>
        <v>0</v>
      </c>
      <c r="AM50" s="51">
        <f t="shared" si="13"/>
        <v>3</v>
      </c>
    </row>
    <row r="51" spans="1:39">
      <c r="A51" s="11" t="s">
        <v>54</v>
      </c>
      <c r="B51" s="12" t="s">
        <v>85</v>
      </c>
      <c r="C51" s="13" t="s">
        <v>32</v>
      </c>
      <c r="D51" s="14"/>
      <c r="E51" s="14"/>
      <c r="F51" s="14"/>
      <c r="G51" s="14"/>
      <c r="H51" s="15"/>
      <c r="I51" s="14"/>
      <c r="J51" s="14"/>
      <c r="K51" s="14"/>
      <c r="L51" s="14"/>
      <c r="M51" s="15"/>
      <c r="N51" s="16"/>
      <c r="O51" s="16"/>
      <c r="P51" s="16"/>
      <c r="Q51" s="16"/>
      <c r="R51" s="15"/>
      <c r="S51" s="16"/>
      <c r="T51" s="16">
        <v>15</v>
      </c>
      <c r="U51" s="16"/>
      <c r="V51" s="16"/>
      <c r="W51" s="15">
        <v>1</v>
      </c>
      <c r="X51" s="17"/>
      <c r="Y51" s="17"/>
      <c r="Z51" s="17"/>
      <c r="AA51" s="17"/>
      <c r="AB51" s="15"/>
      <c r="AC51" s="17"/>
      <c r="AD51" s="17"/>
      <c r="AE51" s="17"/>
      <c r="AF51" s="17"/>
      <c r="AG51" s="15"/>
      <c r="AH51" s="49">
        <f t="shared" si="12"/>
        <v>15</v>
      </c>
      <c r="AI51" s="50">
        <f t="shared" si="13"/>
        <v>0</v>
      </c>
      <c r="AJ51" s="50">
        <f t="shared" si="13"/>
        <v>15</v>
      </c>
      <c r="AK51" s="50">
        <f t="shared" si="13"/>
        <v>0</v>
      </c>
      <c r="AL51" s="50">
        <f t="shared" si="13"/>
        <v>0</v>
      </c>
      <c r="AM51" s="51">
        <f t="shared" si="13"/>
        <v>1</v>
      </c>
    </row>
    <row r="52" spans="1:39" ht="12.75" customHeight="1">
      <c r="A52" s="11" t="s">
        <v>56</v>
      </c>
      <c r="B52" s="12" t="s">
        <v>86</v>
      </c>
      <c r="C52" s="13" t="s">
        <v>32</v>
      </c>
      <c r="D52" s="14"/>
      <c r="E52" s="14"/>
      <c r="F52" s="14"/>
      <c r="G52" s="14"/>
      <c r="H52" s="25"/>
      <c r="I52" s="14"/>
      <c r="J52" s="14"/>
      <c r="K52" s="14"/>
      <c r="L52" s="14"/>
      <c r="M52" s="25"/>
      <c r="N52" s="16"/>
      <c r="O52" s="16"/>
      <c r="P52" s="16"/>
      <c r="Q52" s="16"/>
      <c r="R52" s="25"/>
      <c r="S52" s="16"/>
      <c r="T52" s="16">
        <v>15</v>
      </c>
      <c r="U52" s="16"/>
      <c r="V52" s="16"/>
      <c r="W52" s="25">
        <v>1</v>
      </c>
      <c r="X52" s="17"/>
      <c r="Y52" s="17"/>
      <c r="Z52" s="17"/>
      <c r="AA52" s="17"/>
      <c r="AB52" s="25"/>
      <c r="AC52" s="17"/>
      <c r="AD52" s="17"/>
      <c r="AE52" s="17"/>
      <c r="AF52" s="17"/>
      <c r="AG52" s="25"/>
      <c r="AH52" s="49">
        <f t="shared" si="12"/>
        <v>15</v>
      </c>
      <c r="AI52" s="50">
        <f t="shared" si="13"/>
        <v>0</v>
      </c>
      <c r="AJ52" s="50">
        <f t="shared" si="13"/>
        <v>15</v>
      </c>
      <c r="AK52" s="50">
        <f t="shared" si="13"/>
        <v>0</v>
      </c>
      <c r="AL52" s="50">
        <f t="shared" si="13"/>
        <v>0</v>
      </c>
      <c r="AM52" s="51">
        <f t="shared" si="13"/>
        <v>1</v>
      </c>
    </row>
    <row r="53" spans="1:39">
      <c r="A53" s="11" t="s">
        <v>74</v>
      </c>
      <c r="B53" s="12" t="s">
        <v>87</v>
      </c>
      <c r="C53" s="13" t="s">
        <v>32</v>
      </c>
      <c r="D53" s="14"/>
      <c r="E53" s="14"/>
      <c r="F53" s="14"/>
      <c r="G53" s="14"/>
      <c r="H53" s="25"/>
      <c r="I53" s="14"/>
      <c r="J53" s="14"/>
      <c r="K53" s="14"/>
      <c r="L53" s="14"/>
      <c r="M53" s="25"/>
      <c r="N53" s="16"/>
      <c r="O53" s="16"/>
      <c r="P53" s="16"/>
      <c r="Q53" s="16"/>
      <c r="R53" s="25"/>
      <c r="S53" s="16"/>
      <c r="T53" s="16"/>
      <c r="U53" s="16"/>
      <c r="V53" s="16"/>
      <c r="W53" s="25"/>
      <c r="X53" s="17"/>
      <c r="Y53" s="17">
        <v>30</v>
      </c>
      <c r="Z53" s="17"/>
      <c r="AA53" s="17"/>
      <c r="AB53" s="25">
        <v>2</v>
      </c>
      <c r="AC53" s="17"/>
      <c r="AD53" s="17"/>
      <c r="AE53" s="17"/>
      <c r="AF53" s="17"/>
      <c r="AG53" s="25"/>
      <c r="AH53" s="49">
        <f t="shared" si="12"/>
        <v>30</v>
      </c>
      <c r="AI53" s="50">
        <f t="shared" si="13"/>
        <v>0</v>
      </c>
      <c r="AJ53" s="50">
        <f t="shared" si="13"/>
        <v>30</v>
      </c>
      <c r="AK53" s="50">
        <f t="shared" si="13"/>
        <v>0</v>
      </c>
      <c r="AL53" s="50">
        <f t="shared" si="13"/>
        <v>0</v>
      </c>
      <c r="AM53" s="51">
        <f t="shared" si="13"/>
        <v>2</v>
      </c>
    </row>
    <row r="54" spans="1:39">
      <c r="A54" s="11" t="s">
        <v>60</v>
      </c>
      <c r="B54" s="12" t="s">
        <v>88</v>
      </c>
      <c r="C54" s="13" t="s">
        <v>32</v>
      </c>
      <c r="D54" s="14"/>
      <c r="E54" s="14"/>
      <c r="F54" s="14"/>
      <c r="G54" s="14"/>
      <c r="H54" s="25"/>
      <c r="I54" s="14"/>
      <c r="J54" s="14"/>
      <c r="K54" s="14"/>
      <c r="L54" s="35"/>
      <c r="M54" s="15"/>
      <c r="N54" s="16"/>
      <c r="O54" s="16">
        <v>30</v>
      </c>
      <c r="P54" s="16"/>
      <c r="Q54" s="16"/>
      <c r="R54" s="25">
        <v>2</v>
      </c>
      <c r="S54" s="16"/>
      <c r="T54" s="16"/>
      <c r="U54" s="16"/>
      <c r="V54" s="36"/>
      <c r="W54" s="15"/>
      <c r="X54" s="17"/>
      <c r="Y54" s="17"/>
      <c r="Z54" s="17"/>
      <c r="AA54" s="17"/>
      <c r="AB54" s="15"/>
      <c r="AC54" s="17"/>
      <c r="AD54" s="17"/>
      <c r="AE54" s="17"/>
      <c r="AF54" s="17"/>
      <c r="AG54" s="15"/>
      <c r="AH54" s="49">
        <f t="shared" si="12"/>
        <v>30</v>
      </c>
      <c r="AI54" s="50">
        <f t="shared" si="13"/>
        <v>0</v>
      </c>
      <c r="AJ54" s="50">
        <f t="shared" si="13"/>
        <v>30</v>
      </c>
      <c r="AK54" s="50">
        <f t="shared" si="13"/>
        <v>0</v>
      </c>
      <c r="AL54" s="50">
        <f t="shared" si="13"/>
        <v>0</v>
      </c>
      <c r="AM54" s="51">
        <f t="shared" si="13"/>
        <v>2</v>
      </c>
    </row>
    <row r="55" spans="1:39" ht="19.5">
      <c r="A55" s="11">
        <v>7</v>
      </c>
      <c r="B55" s="12" t="s">
        <v>89</v>
      </c>
      <c r="C55" s="13" t="s">
        <v>32</v>
      </c>
      <c r="D55" s="14"/>
      <c r="E55" s="14"/>
      <c r="F55" s="14"/>
      <c r="G55" s="14"/>
      <c r="H55" s="25"/>
      <c r="I55" s="14"/>
      <c r="J55" s="14"/>
      <c r="K55" s="14"/>
      <c r="L55" s="35"/>
      <c r="M55" s="15"/>
      <c r="N55" s="16"/>
      <c r="O55" s="16"/>
      <c r="P55" s="16"/>
      <c r="Q55" s="16"/>
      <c r="R55" s="25"/>
      <c r="S55" s="16"/>
      <c r="T55" s="16">
        <v>15</v>
      </c>
      <c r="U55" s="16"/>
      <c r="V55" s="36"/>
      <c r="W55" s="15">
        <v>1</v>
      </c>
      <c r="X55" s="17"/>
      <c r="Y55" s="17"/>
      <c r="Z55" s="17"/>
      <c r="AA55" s="17"/>
      <c r="AB55" s="15"/>
      <c r="AC55" s="17"/>
      <c r="AD55" s="17"/>
      <c r="AE55" s="17"/>
      <c r="AF55" s="17"/>
      <c r="AG55" s="15"/>
      <c r="AH55" s="49">
        <f t="shared" si="12"/>
        <v>15</v>
      </c>
      <c r="AI55" s="50">
        <f t="shared" si="13"/>
        <v>0</v>
      </c>
      <c r="AJ55" s="50">
        <f t="shared" si="13"/>
        <v>15</v>
      </c>
      <c r="AK55" s="50">
        <f t="shared" si="13"/>
        <v>0</v>
      </c>
      <c r="AL55" s="50">
        <f t="shared" si="13"/>
        <v>0</v>
      </c>
      <c r="AM55" s="51">
        <f t="shared" si="13"/>
        <v>1</v>
      </c>
    </row>
    <row r="56" spans="1:39">
      <c r="A56" s="11" t="s">
        <v>63</v>
      </c>
      <c r="B56" s="12" t="s">
        <v>90</v>
      </c>
      <c r="C56" s="13" t="s">
        <v>32</v>
      </c>
      <c r="D56" s="14"/>
      <c r="E56" s="14"/>
      <c r="F56" s="14"/>
      <c r="G56" s="14"/>
      <c r="H56" s="15"/>
      <c r="I56" s="14"/>
      <c r="J56" s="14"/>
      <c r="K56" s="14"/>
      <c r="L56" s="14"/>
      <c r="M56" s="15"/>
      <c r="N56" s="16"/>
      <c r="O56" s="16"/>
      <c r="P56" s="16"/>
      <c r="Q56" s="16"/>
      <c r="R56" s="15"/>
      <c r="S56" s="16"/>
      <c r="T56" s="16"/>
      <c r="U56" s="16"/>
      <c r="V56" s="16"/>
      <c r="W56" s="15"/>
      <c r="X56" s="17"/>
      <c r="Y56" s="17"/>
      <c r="Z56" s="17"/>
      <c r="AA56" s="17"/>
      <c r="AB56" s="15"/>
      <c r="AC56" s="17"/>
      <c r="AD56" s="17">
        <v>30</v>
      </c>
      <c r="AE56" s="17"/>
      <c r="AF56" s="17"/>
      <c r="AG56" s="15">
        <v>2</v>
      </c>
      <c r="AH56" s="49">
        <f t="shared" si="12"/>
        <v>30</v>
      </c>
      <c r="AI56" s="50">
        <f t="shared" si="13"/>
        <v>0</v>
      </c>
      <c r="AJ56" s="50">
        <f t="shared" si="13"/>
        <v>30</v>
      </c>
      <c r="AK56" s="50">
        <f t="shared" si="13"/>
        <v>0</v>
      </c>
      <c r="AL56" s="50">
        <f t="shared" si="13"/>
        <v>0</v>
      </c>
      <c r="AM56" s="51">
        <f t="shared" si="13"/>
        <v>2</v>
      </c>
    </row>
    <row r="57" spans="1:39">
      <c r="A57" s="110" t="s">
        <v>91</v>
      </c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3"/>
      <c r="AH57" s="40">
        <f>SUM(AH58:AH63)</f>
        <v>180</v>
      </c>
      <c r="AI57" s="40">
        <f t="shared" ref="AI57:AM57" si="14">SUM(AI58:AI63)</f>
        <v>0</v>
      </c>
      <c r="AJ57" s="40">
        <f t="shared" si="14"/>
        <v>30</v>
      </c>
      <c r="AK57" s="40">
        <f t="shared" si="14"/>
        <v>150</v>
      </c>
      <c r="AL57" s="40">
        <f t="shared" si="14"/>
        <v>0</v>
      </c>
      <c r="AM57" s="47">
        <f t="shared" si="14"/>
        <v>12</v>
      </c>
    </row>
    <row r="58" spans="1:39">
      <c r="A58" s="11" t="s">
        <v>68</v>
      </c>
      <c r="B58" s="12" t="s">
        <v>92</v>
      </c>
      <c r="C58" s="13" t="s">
        <v>32</v>
      </c>
      <c r="D58" s="14"/>
      <c r="E58" s="14"/>
      <c r="F58" s="14"/>
      <c r="G58" s="14"/>
      <c r="H58" s="25"/>
      <c r="I58" s="14"/>
      <c r="J58" s="14"/>
      <c r="K58" s="14"/>
      <c r="L58" s="35"/>
      <c r="M58" s="15"/>
      <c r="N58" s="16"/>
      <c r="O58" s="16"/>
      <c r="P58" s="16"/>
      <c r="Q58" s="16"/>
      <c r="R58" s="25"/>
      <c r="S58" s="16"/>
      <c r="T58" s="16"/>
      <c r="U58" s="16"/>
      <c r="V58" s="36"/>
      <c r="W58" s="15"/>
      <c r="X58" s="17"/>
      <c r="Y58" s="17"/>
      <c r="Z58" s="17">
        <v>30</v>
      </c>
      <c r="AA58" s="17"/>
      <c r="AB58" s="15">
        <v>2</v>
      </c>
      <c r="AC58" s="17"/>
      <c r="AD58" s="17"/>
      <c r="AE58" s="17"/>
      <c r="AF58" s="17"/>
      <c r="AG58" s="15"/>
      <c r="AH58" s="49">
        <f t="shared" ref="AH58:AH63" si="15">AI58+AJ58+AK58+AL58</f>
        <v>30</v>
      </c>
      <c r="AI58" s="50">
        <f t="shared" ref="AI58:AM63" si="16">D58+I58+N58+S58+X58+AC58</f>
        <v>0</v>
      </c>
      <c r="AJ58" s="50">
        <f t="shared" si="16"/>
        <v>0</v>
      </c>
      <c r="AK58" s="50">
        <f t="shared" si="16"/>
        <v>30</v>
      </c>
      <c r="AL58" s="50">
        <f t="shared" si="16"/>
        <v>0</v>
      </c>
      <c r="AM58" s="51">
        <f t="shared" si="16"/>
        <v>2</v>
      </c>
    </row>
    <row r="59" spans="1:39">
      <c r="A59" s="11" t="s">
        <v>93</v>
      </c>
      <c r="B59" s="41" t="s">
        <v>94</v>
      </c>
      <c r="C59" s="13" t="s">
        <v>32</v>
      </c>
      <c r="D59" s="14"/>
      <c r="E59" s="14"/>
      <c r="F59" s="14"/>
      <c r="G59" s="14"/>
      <c r="H59" s="15"/>
      <c r="I59" s="14"/>
      <c r="J59" s="14"/>
      <c r="K59" s="14"/>
      <c r="L59" s="14"/>
      <c r="M59" s="15"/>
      <c r="N59" s="16"/>
      <c r="O59" s="16"/>
      <c r="P59" s="16"/>
      <c r="Q59" s="16"/>
      <c r="R59" s="15"/>
      <c r="S59" s="16"/>
      <c r="T59" s="16"/>
      <c r="U59" s="16"/>
      <c r="V59" s="16"/>
      <c r="W59" s="15"/>
      <c r="X59" s="17"/>
      <c r="Y59" s="17"/>
      <c r="Z59" s="17">
        <v>30</v>
      </c>
      <c r="AA59" s="17"/>
      <c r="AB59" s="15">
        <v>2</v>
      </c>
      <c r="AC59" s="17"/>
      <c r="AD59" s="17"/>
      <c r="AE59" s="17"/>
      <c r="AF59" s="17"/>
      <c r="AG59" s="15"/>
      <c r="AH59" s="49">
        <f t="shared" si="15"/>
        <v>30</v>
      </c>
      <c r="AI59" s="50">
        <f t="shared" si="16"/>
        <v>0</v>
      </c>
      <c r="AJ59" s="50">
        <f t="shared" si="16"/>
        <v>0</v>
      </c>
      <c r="AK59" s="50">
        <f t="shared" si="16"/>
        <v>30</v>
      </c>
      <c r="AL59" s="50">
        <f t="shared" si="16"/>
        <v>0</v>
      </c>
      <c r="AM59" s="51">
        <f t="shared" si="16"/>
        <v>2</v>
      </c>
    </row>
    <row r="60" spans="1:39" ht="12.75" customHeight="1">
      <c r="A60" s="11" t="s">
        <v>95</v>
      </c>
      <c r="B60" s="42" t="s">
        <v>96</v>
      </c>
      <c r="C60" s="13" t="s">
        <v>32</v>
      </c>
      <c r="D60" s="14"/>
      <c r="E60" s="14"/>
      <c r="F60" s="14"/>
      <c r="G60" s="14"/>
      <c r="H60" s="15"/>
      <c r="I60" s="14"/>
      <c r="J60" s="14"/>
      <c r="K60" s="14"/>
      <c r="L60" s="14"/>
      <c r="M60" s="15"/>
      <c r="N60" s="16"/>
      <c r="O60" s="16"/>
      <c r="P60" s="16"/>
      <c r="Q60" s="16"/>
      <c r="R60" s="15"/>
      <c r="S60" s="16"/>
      <c r="T60" s="16"/>
      <c r="U60" s="16"/>
      <c r="V60" s="16"/>
      <c r="W60" s="15"/>
      <c r="X60" s="17"/>
      <c r="Y60" s="17"/>
      <c r="Z60" s="17"/>
      <c r="AA60" s="17"/>
      <c r="AB60" s="15"/>
      <c r="AC60" s="17"/>
      <c r="AD60" s="17"/>
      <c r="AE60" s="17">
        <v>30</v>
      </c>
      <c r="AF60" s="17"/>
      <c r="AG60" s="15">
        <v>2</v>
      </c>
      <c r="AH60" s="49">
        <f t="shared" si="15"/>
        <v>30</v>
      </c>
      <c r="AI60" s="50">
        <f t="shared" si="16"/>
        <v>0</v>
      </c>
      <c r="AJ60" s="50">
        <f t="shared" si="16"/>
        <v>0</v>
      </c>
      <c r="AK60" s="50">
        <f t="shared" si="16"/>
        <v>30</v>
      </c>
      <c r="AL60" s="50">
        <f t="shared" si="16"/>
        <v>0</v>
      </c>
      <c r="AM60" s="51">
        <f t="shared" si="16"/>
        <v>2</v>
      </c>
    </row>
    <row r="61" spans="1:39">
      <c r="A61" s="11" t="s">
        <v>97</v>
      </c>
      <c r="B61" s="42" t="s">
        <v>98</v>
      </c>
      <c r="C61" s="13" t="s">
        <v>32</v>
      </c>
      <c r="D61" s="14"/>
      <c r="E61" s="14"/>
      <c r="F61" s="14"/>
      <c r="G61" s="14"/>
      <c r="H61" s="15"/>
      <c r="I61" s="14"/>
      <c r="J61" s="14"/>
      <c r="K61" s="14"/>
      <c r="L61" s="14"/>
      <c r="M61" s="15"/>
      <c r="N61" s="16"/>
      <c r="O61" s="16"/>
      <c r="P61" s="16"/>
      <c r="Q61" s="16"/>
      <c r="R61" s="15"/>
      <c r="S61" s="16"/>
      <c r="T61" s="16">
        <v>30</v>
      </c>
      <c r="U61" s="16"/>
      <c r="V61" s="16"/>
      <c r="W61" s="15">
        <v>2</v>
      </c>
      <c r="X61" s="17"/>
      <c r="Y61" s="17"/>
      <c r="Z61" s="17"/>
      <c r="AA61" s="17"/>
      <c r="AB61" s="15"/>
      <c r="AC61" s="17"/>
      <c r="AD61" s="17"/>
      <c r="AE61" s="17"/>
      <c r="AF61" s="17"/>
      <c r="AG61" s="15"/>
      <c r="AH61" s="49">
        <f t="shared" si="15"/>
        <v>30</v>
      </c>
      <c r="AI61" s="50">
        <f t="shared" si="16"/>
        <v>0</v>
      </c>
      <c r="AJ61" s="50">
        <f t="shared" si="16"/>
        <v>30</v>
      </c>
      <c r="AK61" s="50">
        <f t="shared" si="16"/>
        <v>0</v>
      </c>
      <c r="AL61" s="50">
        <f t="shared" si="16"/>
        <v>0</v>
      </c>
      <c r="AM61" s="51">
        <f t="shared" si="16"/>
        <v>2</v>
      </c>
    </row>
    <row r="62" spans="1:39">
      <c r="A62" s="11" t="s">
        <v>74</v>
      </c>
      <c r="B62" s="42" t="s">
        <v>99</v>
      </c>
      <c r="C62" s="13" t="s">
        <v>32</v>
      </c>
      <c r="D62" s="14"/>
      <c r="E62" s="14"/>
      <c r="F62" s="14">
        <v>30</v>
      </c>
      <c r="G62" s="14"/>
      <c r="H62" s="15">
        <v>2</v>
      </c>
      <c r="I62" s="14"/>
      <c r="J62" s="14"/>
      <c r="K62" s="14"/>
      <c r="L62" s="14"/>
      <c r="M62" s="15"/>
      <c r="N62" s="16"/>
      <c r="O62" s="16"/>
      <c r="P62" s="16"/>
      <c r="Q62" s="16"/>
      <c r="R62" s="15"/>
      <c r="S62" s="16"/>
      <c r="T62" s="16"/>
      <c r="U62" s="16"/>
      <c r="V62" s="16"/>
      <c r="W62" s="15"/>
      <c r="X62" s="17"/>
      <c r="Y62" s="17"/>
      <c r="Z62" s="17"/>
      <c r="AA62" s="17"/>
      <c r="AB62" s="15"/>
      <c r="AC62" s="17"/>
      <c r="AD62" s="17"/>
      <c r="AE62" s="17"/>
      <c r="AF62" s="17"/>
      <c r="AG62" s="15"/>
      <c r="AH62" s="49">
        <f t="shared" si="15"/>
        <v>30</v>
      </c>
      <c r="AI62" s="50">
        <f t="shared" si="16"/>
        <v>0</v>
      </c>
      <c r="AJ62" s="50">
        <f t="shared" si="16"/>
        <v>0</v>
      </c>
      <c r="AK62" s="50">
        <f t="shared" si="16"/>
        <v>30</v>
      </c>
      <c r="AL62" s="50">
        <f t="shared" si="16"/>
        <v>0</v>
      </c>
      <c r="AM62" s="51">
        <f t="shared" si="16"/>
        <v>2</v>
      </c>
    </row>
    <row r="63" spans="1:39" ht="19.5">
      <c r="A63" s="11" t="s">
        <v>60</v>
      </c>
      <c r="B63" s="42" t="s">
        <v>100</v>
      </c>
      <c r="C63" s="13" t="s">
        <v>32</v>
      </c>
      <c r="D63" s="14"/>
      <c r="E63" s="14"/>
      <c r="F63" s="14"/>
      <c r="G63" s="14"/>
      <c r="H63" s="15"/>
      <c r="I63" s="14"/>
      <c r="J63" s="14"/>
      <c r="K63" s="14"/>
      <c r="L63" s="14"/>
      <c r="M63" s="15"/>
      <c r="N63" s="16"/>
      <c r="O63" s="16"/>
      <c r="P63" s="16"/>
      <c r="Q63" s="16"/>
      <c r="R63" s="15"/>
      <c r="S63" s="16"/>
      <c r="T63" s="16"/>
      <c r="U63" s="16">
        <v>30</v>
      </c>
      <c r="V63" s="16"/>
      <c r="W63" s="15">
        <v>2</v>
      </c>
      <c r="X63" s="17"/>
      <c r="Y63" s="17"/>
      <c r="Z63" s="17"/>
      <c r="AA63" s="17"/>
      <c r="AB63" s="15"/>
      <c r="AC63" s="17"/>
      <c r="AD63" s="17"/>
      <c r="AE63" s="17"/>
      <c r="AF63" s="17"/>
      <c r="AG63" s="15"/>
      <c r="AH63" s="49">
        <f t="shared" si="15"/>
        <v>30</v>
      </c>
      <c r="AI63" s="50">
        <f t="shared" si="16"/>
        <v>0</v>
      </c>
      <c r="AJ63" s="50">
        <f t="shared" si="16"/>
        <v>0</v>
      </c>
      <c r="AK63" s="50">
        <f t="shared" si="16"/>
        <v>30</v>
      </c>
      <c r="AL63" s="50">
        <f t="shared" si="16"/>
        <v>0</v>
      </c>
      <c r="AM63" s="51">
        <f t="shared" si="16"/>
        <v>2</v>
      </c>
    </row>
    <row r="64" spans="1:39">
      <c r="A64" s="110" t="s">
        <v>142</v>
      </c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2"/>
      <c r="AH64" s="40">
        <f>SUM(AH65+AH76+AH84)</f>
        <v>510</v>
      </c>
      <c r="AI64" s="40">
        <f t="shared" ref="AI64:AM64" si="17">SUM(AI65+AI76+AI84)</f>
        <v>120</v>
      </c>
      <c r="AJ64" s="40">
        <f t="shared" si="17"/>
        <v>270</v>
      </c>
      <c r="AK64" s="40">
        <f t="shared" si="17"/>
        <v>120</v>
      </c>
      <c r="AL64" s="40">
        <f t="shared" si="17"/>
        <v>0</v>
      </c>
      <c r="AM64" s="40">
        <f t="shared" si="17"/>
        <v>69</v>
      </c>
    </row>
    <row r="65" spans="1:39">
      <c r="A65" s="110" t="s">
        <v>143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2"/>
      <c r="AH65" s="40">
        <f>SUM(AH66:AH75)</f>
        <v>240</v>
      </c>
      <c r="AI65" s="40">
        <f t="shared" ref="AI65:AM65" si="18">SUM(AI66:AI75)</f>
        <v>60</v>
      </c>
      <c r="AJ65" s="40">
        <f t="shared" si="18"/>
        <v>90</v>
      </c>
      <c r="AK65" s="40">
        <f t="shared" si="18"/>
        <v>90</v>
      </c>
      <c r="AL65" s="40">
        <f t="shared" si="18"/>
        <v>0</v>
      </c>
      <c r="AM65" s="47">
        <f t="shared" si="18"/>
        <v>19</v>
      </c>
    </row>
    <row r="66" spans="1:39" ht="19.5">
      <c r="A66" s="11" t="s">
        <v>68</v>
      </c>
      <c r="B66" s="42" t="s">
        <v>144</v>
      </c>
      <c r="C66" s="13" t="s">
        <v>71</v>
      </c>
      <c r="D66" s="14"/>
      <c r="E66" s="14"/>
      <c r="F66" s="14"/>
      <c r="G66" s="14"/>
      <c r="H66" s="15"/>
      <c r="I66" s="14"/>
      <c r="J66" s="14"/>
      <c r="K66" s="14"/>
      <c r="L66" s="14"/>
      <c r="M66" s="15"/>
      <c r="N66" s="16">
        <v>15</v>
      </c>
      <c r="O66" s="16"/>
      <c r="P66" s="16">
        <v>15</v>
      </c>
      <c r="Q66" s="16"/>
      <c r="R66" s="15">
        <v>3</v>
      </c>
      <c r="S66" s="16"/>
      <c r="T66" s="16"/>
      <c r="U66" s="16"/>
      <c r="V66" s="16"/>
      <c r="W66" s="15"/>
      <c r="X66" s="17"/>
      <c r="Y66" s="17"/>
      <c r="Z66" s="17"/>
      <c r="AA66" s="17"/>
      <c r="AB66" s="15"/>
      <c r="AC66" s="17"/>
      <c r="AD66" s="17"/>
      <c r="AE66" s="17"/>
      <c r="AF66" s="17"/>
      <c r="AG66" s="15"/>
      <c r="AH66" s="49">
        <f t="shared" ref="AH66:AH75" si="19">AI66+AJ66+AK66+AL66</f>
        <v>30</v>
      </c>
      <c r="AI66" s="50">
        <f t="shared" ref="AI66:AM75" si="20">D66+I66+N66+S66+X66+AC66</f>
        <v>15</v>
      </c>
      <c r="AJ66" s="50">
        <f t="shared" si="20"/>
        <v>0</v>
      </c>
      <c r="AK66" s="50">
        <f t="shared" si="20"/>
        <v>15</v>
      </c>
      <c r="AL66" s="50">
        <f t="shared" si="20"/>
        <v>0</v>
      </c>
      <c r="AM66" s="51">
        <f t="shared" si="20"/>
        <v>3</v>
      </c>
    </row>
    <row r="67" spans="1:39" ht="19.5">
      <c r="A67" s="11" t="s">
        <v>93</v>
      </c>
      <c r="B67" s="42" t="s">
        <v>145</v>
      </c>
      <c r="C67" s="13" t="s">
        <v>32</v>
      </c>
      <c r="D67" s="14"/>
      <c r="E67" s="14"/>
      <c r="F67" s="14"/>
      <c r="G67" s="14"/>
      <c r="H67" s="15"/>
      <c r="I67" s="14"/>
      <c r="J67" s="14"/>
      <c r="K67" s="14"/>
      <c r="L67" s="14"/>
      <c r="M67" s="15"/>
      <c r="N67" s="16"/>
      <c r="O67" s="16"/>
      <c r="P67" s="16"/>
      <c r="Q67" s="16"/>
      <c r="R67" s="15"/>
      <c r="S67" s="16">
        <v>15</v>
      </c>
      <c r="T67" s="16">
        <v>15</v>
      </c>
      <c r="U67" s="16"/>
      <c r="V67" s="16"/>
      <c r="W67" s="15">
        <v>2</v>
      </c>
      <c r="X67" s="17"/>
      <c r="Y67" s="17"/>
      <c r="Z67" s="17"/>
      <c r="AA67" s="17"/>
      <c r="AB67" s="15"/>
      <c r="AC67" s="17"/>
      <c r="AD67" s="17"/>
      <c r="AE67" s="17"/>
      <c r="AF67" s="17"/>
      <c r="AG67" s="15"/>
      <c r="AH67" s="49">
        <f t="shared" si="19"/>
        <v>30</v>
      </c>
      <c r="AI67" s="50">
        <f t="shared" si="20"/>
        <v>15</v>
      </c>
      <c r="AJ67" s="50">
        <f t="shared" si="20"/>
        <v>15</v>
      </c>
      <c r="AK67" s="50">
        <f t="shared" si="20"/>
        <v>0</v>
      </c>
      <c r="AL67" s="50">
        <f t="shared" si="20"/>
        <v>0</v>
      </c>
      <c r="AM67" s="51">
        <f t="shared" si="20"/>
        <v>2</v>
      </c>
    </row>
    <row r="68" spans="1:39">
      <c r="A68" s="11" t="s">
        <v>95</v>
      </c>
      <c r="B68" s="42" t="s">
        <v>146</v>
      </c>
      <c r="C68" s="13" t="s">
        <v>32</v>
      </c>
      <c r="D68" s="14"/>
      <c r="E68" s="14"/>
      <c r="F68" s="14"/>
      <c r="G68" s="14"/>
      <c r="H68" s="15"/>
      <c r="I68" s="14"/>
      <c r="J68" s="14"/>
      <c r="K68" s="14"/>
      <c r="L68" s="14"/>
      <c r="M68" s="15"/>
      <c r="N68" s="16"/>
      <c r="O68" s="16"/>
      <c r="P68" s="16"/>
      <c r="Q68" s="16"/>
      <c r="R68" s="15"/>
      <c r="S68" s="16"/>
      <c r="T68" s="16"/>
      <c r="U68" s="16"/>
      <c r="V68" s="16"/>
      <c r="W68" s="15"/>
      <c r="X68" s="17"/>
      <c r="Y68" s="17">
        <v>30</v>
      </c>
      <c r="Z68" s="17"/>
      <c r="AA68" s="17"/>
      <c r="AB68" s="15">
        <v>2</v>
      </c>
      <c r="AC68" s="17"/>
      <c r="AD68" s="17"/>
      <c r="AE68" s="17"/>
      <c r="AF68" s="17"/>
      <c r="AG68" s="15"/>
      <c r="AH68" s="49">
        <f t="shared" si="19"/>
        <v>30</v>
      </c>
      <c r="AI68" s="50">
        <f t="shared" si="20"/>
        <v>0</v>
      </c>
      <c r="AJ68" s="50">
        <f t="shared" si="20"/>
        <v>30</v>
      </c>
      <c r="AK68" s="50">
        <f t="shared" si="20"/>
        <v>0</v>
      </c>
      <c r="AL68" s="50">
        <f t="shared" si="20"/>
        <v>0</v>
      </c>
      <c r="AM68" s="51">
        <f t="shared" si="20"/>
        <v>2</v>
      </c>
    </row>
    <row r="69" spans="1:39" ht="12.75" customHeight="1">
      <c r="A69" s="11" t="s">
        <v>56</v>
      </c>
      <c r="B69" s="42" t="s">
        <v>147</v>
      </c>
      <c r="C69" s="13" t="s">
        <v>32</v>
      </c>
      <c r="D69" s="14"/>
      <c r="E69" s="14"/>
      <c r="F69" s="14"/>
      <c r="G69" s="14"/>
      <c r="H69" s="15"/>
      <c r="I69" s="14"/>
      <c r="J69" s="14"/>
      <c r="K69" s="14"/>
      <c r="L69" s="14"/>
      <c r="M69" s="15"/>
      <c r="N69" s="16">
        <v>15</v>
      </c>
      <c r="O69" s="16">
        <v>15</v>
      </c>
      <c r="P69" s="16"/>
      <c r="Q69" s="16"/>
      <c r="R69" s="15">
        <v>2</v>
      </c>
      <c r="S69" s="16"/>
      <c r="T69" s="16"/>
      <c r="U69" s="16"/>
      <c r="V69" s="16"/>
      <c r="W69" s="15"/>
      <c r="X69" s="17"/>
      <c r="Y69" s="17"/>
      <c r="Z69" s="17"/>
      <c r="AA69" s="17"/>
      <c r="AB69" s="15"/>
      <c r="AC69" s="17"/>
      <c r="AD69" s="17"/>
      <c r="AE69" s="17"/>
      <c r="AF69" s="17"/>
      <c r="AG69" s="15"/>
      <c r="AH69" s="49">
        <f t="shared" si="19"/>
        <v>30</v>
      </c>
      <c r="AI69" s="50">
        <f t="shared" si="20"/>
        <v>15</v>
      </c>
      <c r="AJ69" s="50">
        <f t="shared" si="20"/>
        <v>15</v>
      </c>
      <c r="AK69" s="50">
        <f t="shared" si="20"/>
        <v>0</v>
      </c>
      <c r="AL69" s="50">
        <f t="shared" si="20"/>
        <v>0</v>
      </c>
      <c r="AM69" s="51">
        <f t="shared" si="20"/>
        <v>2</v>
      </c>
    </row>
    <row r="70" spans="1:39">
      <c r="A70" s="11" t="s">
        <v>58</v>
      </c>
      <c r="B70" s="42" t="s">
        <v>148</v>
      </c>
      <c r="C70" s="13" t="s">
        <v>32</v>
      </c>
      <c r="D70" s="14"/>
      <c r="E70" s="14"/>
      <c r="F70" s="14"/>
      <c r="G70" s="14"/>
      <c r="H70" s="15"/>
      <c r="I70" s="14"/>
      <c r="J70" s="14"/>
      <c r="K70" s="14"/>
      <c r="L70" s="14"/>
      <c r="M70" s="15"/>
      <c r="N70" s="16"/>
      <c r="O70" s="16"/>
      <c r="P70" s="16"/>
      <c r="Q70" s="16"/>
      <c r="R70" s="15"/>
      <c r="S70" s="16"/>
      <c r="T70" s="16"/>
      <c r="U70" s="16">
        <v>30</v>
      </c>
      <c r="V70" s="16"/>
      <c r="W70" s="15">
        <v>2</v>
      </c>
      <c r="X70" s="17"/>
      <c r="Y70" s="17"/>
      <c r="Z70" s="17"/>
      <c r="AA70" s="17"/>
      <c r="AB70" s="15"/>
      <c r="AC70" s="17"/>
      <c r="AD70" s="17"/>
      <c r="AE70" s="17"/>
      <c r="AF70" s="17"/>
      <c r="AG70" s="15"/>
      <c r="AH70" s="49">
        <f t="shared" si="19"/>
        <v>30</v>
      </c>
      <c r="AI70" s="50">
        <f t="shared" si="20"/>
        <v>0</v>
      </c>
      <c r="AJ70" s="50">
        <f t="shared" si="20"/>
        <v>0</v>
      </c>
      <c r="AK70" s="50">
        <f t="shared" si="20"/>
        <v>30</v>
      </c>
      <c r="AL70" s="50">
        <f t="shared" si="20"/>
        <v>0</v>
      </c>
      <c r="AM70" s="51">
        <f t="shared" si="20"/>
        <v>2</v>
      </c>
    </row>
    <row r="71" spans="1:39">
      <c r="A71" s="11" t="s">
        <v>109</v>
      </c>
      <c r="B71" s="42" t="s">
        <v>149</v>
      </c>
      <c r="C71" s="13" t="s">
        <v>32</v>
      </c>
      <c r="D71" s="14"/>
      <c r="E71" s="14"/>
      <c r="F71" s="14"/>
      <c r="G71" s="14"/>
      <c r="H71" s="15"/>
      <c r="I71" s="14"/>
      <c r="J71" s="14"/>
      <c r="K71" s="14"/>
      <c r="L71" s="14"/>
      <c r="M71" s="15"/>
      <c r="N71" s="16"/>
      <c r="O71" s="16"/>
      <c r="P71" s="16"/>
      <c r="Q71" s="16"/>
      <c r="R71" s="15"/>
      <c r="S71" s="16"/>
      <c r="T71" s="16"/>
      <c r="U71" s="16">
        <v>30</v>
      </c>
      <c r="V71" s="16"/>
      <c r="W71" s="15">
        <v>2</v>
      </c>
      <c r="X71" s="17"/>
      <c r="Y71" s="17"/>
      <c r="Z71" s="17"/>
      <c r="AA71" s="17"/>
      <c r="AB71" s="15"/>
      <c r="AC71" s="17"/>
      <c r="AD71" s="17"/>
      <c r="AE71" s="17"/>
      <c r="AF71" s="17"/>
      <c r="AG71" s="15"/>
      <c r="AH71" s="49">
        <f t="shared" si="19"/>
        <v>30</v>
      </c>
      <c r="AI71" s="50">
        <f t="shared" si="20"/>
        <v>0</v>
      </c>
      <c r="AJ71" s="50">
        <f t="shared" si="20"/>
        <v>0</v>
      </c>
      <c r="AK71" s="50">
        <f t="shared" si="20"/>
        <v>30</v>
      </c>
      <c r="AL71" s="50">
        <f t="shared" si="20"/>
        <v>0</v>
      </c>
      <c r="AM71" s="51">
        <f t="shared" si="20"/>
        <v>2</v>
      </c>
    </row>
    <row r="72" spans="1:39">
      <c r="A72" s="11" t="s">
        <v>111</v>
      </c>
      <c r="B72" s="42" t="s">
        <v>150</v>
      </c>
      <c r="C72" s="13" t="s">
        <v>32</v>
      </c>
      <c r="D72" s="14"/>
      <c r="E72" s="14"/>
      <c r="F72" s="14"/>
      <c r="G72" s="14"/>
      <c r="H72" s="15"/>
      <c r="I72" s="14"/>
      <c r="J72" s="14"/>
      <c r="K72" s="14"/>
      <c r="L72" s="14"/>
      <c r="M72" s="15"/>
      <c r="N72" s="16"/>
      <c r="O72" s="16">
        <v>15</v>
      </c>
      <c r="P72" s="16"/>
      <c r="Q72" s="16"/>
      <c r="R72" s="15">
        <v>1</v>
      </c>
      <c r="S72" s="16"/>
      <c r="T72" s="16"/>
      <c r="U72" s="16"/>
      <c r="V72" s="16"/>
      <c r="W72" s="15"/>
      <c r="X72" s="17"/>
      <c r="Y72" s="17"/>
      <c r="Z72" s="17"/>
      <c r="AA72" s="17"/>
      <c r="AB72" s="15"/>
      <c r="AC72" s="17"/>
      <c r="AD72" s="17"/>
      <c r="AE72" s="17"/>
      <c r="AF72" s="17"/>
      <c r="AG72" s="15"/>
      <c r="AH72" s="49">
        <f t="shared" si="19"/>
        <v>15</v>
      </c>
      <c r="AI72" s="50">
        <f t="shared" si="20"/>
        <v>0</v>
      </c>
      <c r="AJ72" s="50">
        <f t="shared" si="20"/>
        <v>15</v>
      </c>
      <c r="AK72" s="50">
        <f t="shared" si="20"/>
        <v>0</v>
      </c>
      <c r="AL72" s="50">
        <f t="shared" si="20"/>
        <v>0</v>
      </c>
      <c r="AM72" s="51">
        <f t="shared" si="20"/>
        <v>1</v>
      </c>
    </row>
    <row r="73" spans="1:39">
      <c r="A73" s="11" t="s">
        <v>113</v>
      </c>
      <c r="B73" s="42" t="s">
        <v>151</v>
      </c>
      <c r="C73" s="13" t="s">
        <v>32</v>
      </c>
      <c r="D73" s="14"/>
      <c r="E73" s="14"/>
      <c r="F73" s="14"/>
      <c r="G73" s="14"/>
      <c r="H73" s="15"/>
      <c r="I73" s="14"/>
      <c r="J73" s="14"/>
      <c r="K73" s="14"/>
      <c r="L73" s="14"/>
      <c r="M73" s="15"/>
      <c r="N73" s="16">
        <v>15</v>
      </c>
      <c r="O73" s="16"/>
      <c r="P73" s="16"/>
      <c r="Q73" s="16"/>
      <c r="R73" s="15">
        <v>2</v>
      </c>
      <c r="S73" s="16"/>
      <c r="T73" s="16"/>
      <c r="U73" s="16"/>
      <c r="V73" s="16"/>
      <c r="W73" s="15"/>
      <c r="X73" s="17"/>
      <c r="Y73" s="17"/>
      <c r="Z73" s="17"/>
      <c r="AA73" s="17"/>
      <c r="AB73" s="15"/>
      <c r="AC73" s="17"/>
      <c r="AD73" s="17"/>
      <c r="AE73" s="17"/>
      <c r="AF73" s="17"/>
      <c r="AG73" s="15"/>
      <c r="AH73" s="49">
        <f t="shared" si="19"/>
        <v>15</v>
      </c>
      <c r="AI73" s="50">
        <f t="shared" si="20"/>
        <v>15</v>
      </c>
      <c r="AJ73" s="50">
        <f t="shared" si="20"/>
        <v>0</v>
      </c>
      <c r="AK73" s="50">
        <f t="shared" si="20"/>
        <v>0</v>
      </c>
      <c r="AL73" s="50">
        <f t="shared" si="20"/>
        <v>0</v>
      </c>
      <c r="AM73" s="51">
        <f t="shared" si="20"/>
        <v>2</v>
      </c>
    </row>
    <row r="74" spans="1:39">
      <c r="A74" s="11" t="s">
        <v>42</v>
      </c>
      <c r="B74" s="42" t="s">
        <v>152</v>
      </c>
      <c r="C74" s="13" t="s">
        <v>32</v>
      </c>
      <c r="D74" s="14"/>
      <c r="E74" s="14"/>
      <c r="F74" s="14"/>
      <c r="G74" s="14"/>
      <c r="H74" s="15"/>
      <c r="I74" s="14"/>
      <c r="J74" s="14"/>
      <c r="K74" s="14"/>
      <c r="L74" s="14"/>
      <c r="M74" s="15"/>
      <c r="N74" s="16"/>
      <c r="O74" s="16"/>
      <c r="P74" s="16">
        <v>15</v>
      </c>
      <c r="Q74" s="16"/>
      <c r="R74" s="15">
        <v>2</v>
      </c>
      <c r="S74" s="16"/>
      <c r="T74" s="16"/>
      <c r="U74" s="16"/>
      <c r="V74" s="16"/>
      <c r="W74" s="15"/>
      <c r="X74" s="17"/>
      <c r="Y74" s="17"/>
      <c r="Z74" s="17"/>
      <c r="AA74" s="17"/>
      <c r="AB74" s="15"/>
      <c r="AC74" s="17"/>
      <c r="AD74" s="17"/>
      <c r="AE74" s="17"/>
      <c r="AF74" s="17"/>
      <c r="AG74" s="15"/>
      <c r="AH74" s="49">
        <f t="shared" si="19"/>
        <v>15</v>
      </c>
      <c r="AI74" s="50">
        <f t="shared" si="20"/>
        <v>0</v>
      </c>
      <c r="AJ74" s="50">
        <f t="shared" si="20"/>
        <v>0</v>
      </c>
      <c r="AK74" s="50">
        <f t="shared" si="20"/>
        <v>15</v>
      </c>
      <c r="AL74" s="50">
        <f t="shared" si="20"/>
        <v>0</v>
      </c>
      <c r="AM74" s="51">
        <f t="shared" si="20"/>
        <v>2</v>
      </c>
    </row>
    <row r="75" spans="1:39">
      <c r="A75" s="11" t="s">
        <v>116</v>
      </c>
      <c r="B75" s="42" t="s">
        <v>153</v>
      </c>
      <c r="C75" s="13" t="s">
        <v>32</v>
      </c>
      <c r="D75" s="14"/>
      <c r="E75" s="14"/>
      <c r="F75" s="14"/>
      <c r="G75" s="14"/>
      <c r="H75" s="15"/>
      <c r="I75" s="14"/>
      <c r="J75" s="14"/>
      <c r="K75" s="14"/>
      <c r="L75" s="14"/>
      <c r="M75" s="15"/>
      <c r="N75" s="16"/>
      <c r="O75" s="16"/>
      <c r="P75" s="16"/>
      <c r="Q75" s="16"/>
      <c r="R75" s="15"/>
      <c r="S75" s="16"/>
      <c r="T75" s="16"/>
      <c r="U75" s="16"/>
      <c r="V75" s="16"/>
      <c r="W75" s="15"/>
      <c r="X75" s="17"/>
      <c r="Y75" s="17">
        <v>15</v>
      </c>
      <c r="Z75" s="17"/>
      <c r="AA75" s="17"/>
      <c r="AB75" s="15">
        <v>1</v>
      </c>
      <c r="AC75" s="17"/>
      <c r="AD75" s="17"/>
      <c r="AE75" s="17"/>
      <c r="AF75" s="17"/>
      <c r="AG75" s="15"/>
      <c r="AH75" s="49">
        <f t="shared" si="19"/>
        <v>15</v>
      </c>
      <c r="AI75" s="50">
        <f t="shared" si="20"/>
        <v>0</v>
      </c>
      <c r="AJ75" s="50">
        <f t="shared" si="20"/>
        <v>15</v>
      </c>
      <c r="AK75" s="50">
        <f t="shared" si="20"/>
        <v>0</v>
      </c>
      <c r="AL75" s="50">
        <f t="shared" si="20"/>
        <v>0</v>
      </c>
      <c r="AM75" s="51">
        <f t="shared" si="20"/>
        <v>1</v>
      </c>
    </row>
    <row r="76" spans="1:39">
      <c r="A76" s="110" t="s">
        <v>154</v>
      </c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2"/>
      <c r="AB76" s="122"/>
      <c r="AC76" s="122"/>
      <c r="AD76" s="122"/>
      <c r="AE76" s="122"/>
      <c r="AF76" s="122"/>
      <c r="AG76" s="123"/>
      <c r="AH76" s="40">
        <f>SUM(AH77:AH83)</f>
        <v>135</v>
      </c>
      <c r="AI76" s="40">
        <f t="shared" ref="AI76:AM76" si="21">SUM(AI77:AI83)</f>
        <v>60</v>
      </c>
      <c r="AJ76" s="40">
        <f t="shared" si="21"/>
        <v>75</v>
      </c>
      <c r="AK76" s="40">
        <f t="shared" si="21"/>
        <v>0</v>
      </c>
      <c r="AL76" s="40">
        <f t="shared" si="21"/>
        <v>0</v>
      </c>
      <c r="AM76" s="47">
        <f t="shared" si="21"/>
        <v>9</v>
      </c>
    </row>
    <row r="77" spans="1:39">
      <c r="A77" s="11" t="s">
        <v>47</v>
      </c>
      <c r="B77" s="42" t="s">
        <v>155</v>
      </c>
      <c r="C77" s="13" t="s">
        <v>105</v>
      </c>
      <c r="D77" s="14"/>
      <c r="E77" s="14"/>
      <c r="F77" s="14"/>
      <c r="G77" s="14"/>
      <c r="H77" s="15"/>
      <c r="I77" s="14"/>
      <c r="J77" s="14"/>
      <c r="K77" s="14"/>
      <c r="L77" s="14"/>
      <c r="M77" s="15"/>
      <c r="N77" s="16"/>
      <c r="O77" s="16"/>
      <c r="P77" s="16"/>
      <c r="Q77" s="16"/>
      <c r="R77" s="15"/>
      <c r="S77" s="16">
        <v>15</v>
      </c>
      <c r="T77" s="16"/>
      <c r="U77" s="16"/>
      <c r="V77" s="16"/>
      <c r="W77" s="15">
        <v>1</v>
      </c>
      <c r="X77" s="17"/>
      <c r="Y77" s="17"/>
      <c r="Z77" s="17"/>
      <c r="AA77" s="17"/>
      <c r="AB77" s="15"/>
      <c r="AC77" s="17"/>
      <c r="AD77" s="17"/>
      <c r="AE77" s="17"/>
      <c r="AF77" s="17"/>
      <c r="AG77" s="15"/>
      <c r="AH77" s="49">
        <f t="shared" ref="AH77:AH83" si="22">AI77+AJ77+AK77+AL77</f>
        <v>15</v>
      </c>
      <c r="AI77" s="50">
        <f t="shared" ref="AI77:AM83" si="23">D77+I77+N77+S77+X77+AC77</f>
        <v>15</v>
      </c>
      <c r="AJ77" s="50">
        <f t="shared" si="23"/>
        <v>0</v>
      </c>
      <c r="AK77" s="50">
        <f t="shared" si="23"/>
        <v>0</v>
      </c>
      <c r="AL77" s="50">
        <f t="shared" si="23"/>
        <v>0</v>
      </c>
      <c r="AM77" s="51">
        <f t="shared" si="23"/>
        <v>1</v>
      </c>
    </row>
    <row r="78" spans="1:39" ht="19.5">
      <c r="A78" s="11" t="s">
        <v>120</v>
      </c>
      <c r="B78" s="42" t="s">
        <v>156</v>
      </c>
      <c r="C78" s="13" t="s">
        <v>32</v>
      </c>
      <c r="D78" s="14"/>
      <c r="E78" s="14"/>
      <c r="F78" s="14"/>
      <c r="G78" s="14"/>
      <c r="H78" s="15"/>
      <c r="I78" s="14"/>
      <c r="J78" s="14"/>
      <c r="K78" s="14"/>
      <c r="L78" s="14"/>
      <c r="M78" s="15"/>
      <c r="N78" s="16"/>
      <c r="O78" s="16">
        <v>30</v>
      </c>
      <c r="P78" s="16"/>
      <c r="Q78" s="16"/>
      <c r="R78" s="15">
        <v>2</v>
      </c>
      <c r="S78" s="16"/>
      <c r="T78" s="16"/>
      <c r="U78" s="16"/>
      <c r="V78" s="16"/>
      <c r="W78" s="15"/>
      <c r="X78" s="17"/>
      <c r="Y78" s="17"/>
      <c r="Z78" s="17"/>
      <c r="AA78" s="17"/>
      <c r="AB78" s="15"/>
      <c r="AC78" s="17"/>
      <c r="AD78" s="17"/>
      <c r="AE78" s="17"/>
      <c r="AF78" s="17"/>
      <c r="AG78" s="15"/>
      <c r="AH78" s="49">
        <f t="shared" si="22"/>
        <v>30</v>
      </c>
      <c r="AI78" s="50">
        <f t="shared" si="23"/>
        <v>0</v>
      </c>
      <c r="AJ78" s="50">
        <f t="shared" si="23"/>
        <v>30</v>
      </c>
      <c r="AK78" s="50">
        <f t="shared" si="23"/>
        <v>0</v>
      </c>
      <c r="AL78" s="50">
        <f t="shared" si="23"/>
        <v>0</v>
      </c>
      <c r="AM78" s="51">
        <f t="shared" si="23"/>
        <v>2</v>
      </c>
    </row>
    <row r="79" spans="1:39" ht="19.5">
      <c r="A79" s="11" t="s">
        <v>157</v>
      </c>
      <c r="B79" s="45" t="s">
        <v>158</v>
      </c>
      <c r="C79" s="13" t="s">
        <v>32</v>
      </c>
      <c r="D79" s="14"/>
      <c r="E79" s="14"/>
      <c r="F79" s="14"/>
      <c r="G79" s="14"/>
      <c r="H79" s="15"/>
      <c r="I79" s="14"/>
      <c r="J79" s="14"/>
      <c r="K79" s="14"/>
      <c r="L79" s="14"/>
      <c r="M79" s="15"/>
      <c r="N79" s="16">
        <v>15</v>
      </c>
      <c r="O79" s="16">
        <v>15</v>
      </c>
      <c r="P79" s="16"/>
      <c r="Q79" s="16"/>
      <c r="R79" s="15">
        <v>2</v>
      </c>
      <c r="S79" s="16"/>
      <c r="T79" s="16"/>
      <c r="U79" s="16"/>
      <c r="V79" s="16"/>
      <c r="W79" s="15"/>
      <c r="X79" s="17"/>
      <c r="Y79" s="17"/>
      <c r="Z79" s="17"/>
      <c r="AA79" s="17"/>
      <c r="AB79" s="15"/>
      <c r="AC79" s="17"/>
      <c r="AD79" s="17"/>
      <c r="AE79" s="17"/>
      <c r="AF79" s="17"/>
      <c r="AG79" s="15"/>
      <c r="AH79" s="49">
        <f t="shared" si="22"/>
        <v>30</v>
      </c>
      <c r="AI79" s="50">
        <f t="shared" si="23"/>
        <v>15</v>
      </c>
      <c r="AJ79" s="50">
        <f t="shared" si="23"/>
        <v>15</v>
      </c>
      <c r="AK79" s="50">
        <f t="shared" si="23"/>
        <v>0</v>
      </c>
      <c r="AL79" s="50">
        <f t="shared" si="23"/>
        <v>0</v>
      </c>
      <c r="AM79" s="51">
        <f t="shared" si="23"/>
        <v>2</v>
      </c>
    </row>
    <row r="80" spans="1:39">
      <c r="A80" s="11" t="s">
        <v>125</v>
      </c>
      <c r="B80" s="42" t="s">
        <v>159</v>
      </c>
      <c r="C80" s="13" t="s">
        <v>32</v>
      </c>
      <c r="D80" s="14"/>
      <c r="E80" s="14"/>
      <c r="F80" s="14"/>
      <c r="G80" s="14"/>
      <c r="H80" s="15"/>
      <c r="I80" s="14"/>
      <c r="J80" s="14"/>
      <c r="K80" s="14"/>
      <c r="L80" s="14"/>
      <c r="M80" s="15"/>
      <c r="N80" s="16"/>
      <c r="O80" s="16"/>
      <c r="P80" s="16"/>
      <c r="Q80" s="16"/>
      <c r="R80" s="15"/>
      <c r="S80" s="16"/>
      <c r="T80" s="16"/>
      <c r="U80" s="16"/>
      <c r="V80" s="16"/>
      <c r="W80" s="15"/>
      <c r="X80" s="17"/>
      <c r="Y80" s="17">
        <v>15</v>
      </c>
      <c r="Z80" s="17"/>
      <c r="AA80" s="17"/>
      <c r="AB80" s="15">
        <v>1</v>
      </c>
      <c r="AC80" s="17"/>
      <c r="AD80" s="17"/>
      <c r="AE80" s="17"/>
      <c r="AF80" s="17"/>
      <c r="AG80" s="15"/>
      <c r="AH80" s="49">
        <f t="shared" si="22"/>
        <v>15</v>
      </c>
      <c r="AI80" s="50">
        <f t="shared" si="23"/>
        <v>0</v>
      </c>
      <c r="AJ80" s="50">
        <f t="shared" si="23"/>
        <v>15</v>
      </c>
      <c r="AK80" s="50">
        <f t="shared" si="23"/>
        <v>0</v>
      </c>
      <c r="AL80" s="50">
        <f t="shared" si="23"/>
        <v>0</v>
      </c>
      <c r="AM80" s="51">
        <f t="shared" si="23"/>
        <v>1</v>
      </c>
    </row>
    <row r="81" spans="1:39" ht="22.5" customHeight="1">
      <c r="A81" s="11" t="s">
        <v>127</v>
      </c>
      <c r="B81" s="46" t="s">
        <v>160</v>
      </c>
      <c r="C81" s="13" t="s">
        <v>32</v>
      </c>
      <c r="D81" s="14"/>
      <c r="E81" s="14"/>
      <c r="F81" s="14"/>
      <c r="G81" s="14"/>
      <c r="H81" s="15"/>
      <c r="I81" s="14"/>
      <c r="J81" s="14"/>
      <c r="K81" s="14"/>
      <c r="L81" s="14"/>
      <c r="M81" s="15"/>
      <c r="N81" s="16"/>
      <c r="O81" s="16"/>
      <c r="P81" s="16"/>
      <c r="Q81" s="16"/>
      <c r="R81" s="15"/>
      <c r="S81" s="16"/>
      <c r="T81" s="16">
        <v>15</v>
      </c>
      <c r="U81" s="16"/>
      <c r="V81" s="16"/>
      <c r="W81" s="15">
        <v>1</v>
      </c>
      <c r="X81" s="17"/>
      <c r="Y81" s="17"/>
      <c r="Z81" s="17"/>
      <c r="AA81" s="17"/>
      <c r="AB81" s="15"/>
      <c r="AC81" s="17"/>
      <c r="AD81" s="17"/>
      <c r="AE81" s="17"/>
      <c r="AF81" s="17"/>
      <c r="AG81" s="15"/>
      <c r="AH81" s="49">
        <f t="shared" si="22"/>
        <v>15</v>
      </c>
      <c r="AI81" s="50">
        <f t="shared" si="23"/>
        <v>0</v>
      </c>
      <c r="AJ81" s="50">
        <f t="shared" si="23"/>
        <v>15</v>
      </c>
      <c r="AK81" s="50">
        <f t="shared" si="23"/>
        <v>0</v>
      </c>
      <c r="AL81" s="50">
        <f t="shared" si="23"/>
        <v>0</v>
      </c>
      <c r="AM81" s="51">
        <f t="shared" si="23"/>
        <v>1</v>
      </c>
    </row>
    <row r="82" spans="1:39" ht="12.75" customHeight="1">
      <c r="A82" s="11" t="s">
        <v>129</v>
      </c>
      <c r="B82" s="42" t="s">
        <v>161</v>
      </c>
      <c r="C82" s="13" t="s">
        <v>32</v>
      </c>
      <c r="D82" s="14"/>
      <c r="E82" s="14"/>
      <c r="F82" s="14"/>
      <c r="G82" s="14"/>
      <c r="H82" s="15"/>
      <c r="I82" s="14"/>
      <c r="J82" s="14"/>
      <c r="K82" s="14"/>
      <c r="L82" s="14"/>
      <c r="M82" s="15"/>
      <c r="N82" s="16">
        <v>15</v>
      </c>
      <c r="O82" s="16"/>
      <c r="P82" s="16"/>
      <c r="Q82" s="16"/>
      <c r="R82" s="15">
        <v>1</v>
      </c>
      <c r="S82" s="16"/>
      <c r="T82" s="16"/>
      <c r="U82" s="16"/>
      <c r="V82" s="16"/>
      <c r="W82" s="15"/>
      <c r="X82" s="17"/>
      <c r="Y82" s="17"/>
      <c r="Z82" s="17"/>
      <c r="AA82" s="17"/>
      <c r="AB82" s="15"/>
      <c r="AC82" s="17"/>
      <c r="AD82" s="17"/>
      <c r="AE82" s="17"/>
      <c r="AF82" s="17"/>
      <c r="AG82" s="15"/>
      <c r="AH82" s="49">
        <f t="shared" si="22"/>
        <v>15</v>
      </c>
      <c r="AI82" s="50">
        <f t="shared" si="23"/>
        <v>15</v>
      </c>
      <c r="AJ82" s="50">
        <f t="shared" si="23"/>
        <v>0</v>
      </c>
      <c r="AK82" s="50">
        <f t="shared" si="23"/>
        <v>0</v>
      </c>
      <c r="AL82" s="50">
        <f t="shared" si="23"/>
        <v>0</v>
      </c>
      <c r="AM82" s="51">
        <f t="shared" si="23"/>
        <v>1</v>
      </c>
    </row>
    <row r="83" spans="1:39">
      <c r="A83" s="11" t="s">
        <v>131</v>
      </c>
      <c r="B83" s="42" t="s">
        <v>162</v>
      </c>
      <c r="C83" s="13" t="s">
        <v>32</v>
      </c>
      <c r="D83" s="14"/>
      <c r="E83" s="14"/>
      <c r="F83" s="14"/>
      <c r="G83" s="14"/>
      <c r="H83" s="15"/>
      <c r="I83" s="14"/>
      <c r="J83" s="14"/>
      <c r="K83" s="14"/>
      <c r="L83" s="14"/>
      <c r="M83" s="15"/>
      <c r="N83" s="16">
        <v>15</v>
      </c>
      <c r="O83" s="16"/>
      <c r="P83" s="16"/>
      <c r="Q83" s="16"/>
      <c r="R83" s="15">
        <v>1</v>
      </c>
      <c r="S83" s="16"/>
      <c r="T83" s="16"/>
      <c r="U83" s="16"/>
      <c r="V83" s="16"/>
      <c r="W83" s="15"/>
      <c r="X83" s="17"/>
      <c r="Y83" s="17"/>
      <c r="Z83" s="17"/>
      <c r="AA83" s="17"/>
      <c r="AB83" s="15"/>
      <c r="AC83" s="17"/>
      <c r="AD83" s="17"/>
      <c r="AE83" s="17"/>
      <c r="AF83" s="17"/>
      <c r="AG83" s="15"/>
      <c r="AH83" s="49">
        <f t="shared" si="22"/>
        <v>15</v>
      </c>
      <c r="AI83" s="50">
        <f t="shared" si="23"/>
        <v>15</v>
      </c>
      <c r="AJ83" s="50">
        <f t="shared" si="23"/>
        <v>0</v>
      </c>
      <c r="AK83" s="50">
        <f t="shared" si="23"/>
        <v>0</v>
      </c>
      <c r="AL83" s="50">
        <f t="shared" si="23"/>
        <v>0</v>
      </c>
      <c r="AM83" s="51">
        <f t="shared" si="23"/>
        <v>1</v>
      </c>
    </row>
    <row r="84" spans="1:39">
      <c r="A84" s="110" t="s">
        <v>163</v>
      </c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  <c r="AG84" s="112"/>
      <c r="AH84" s="40">
        <f>SUM(AH85:AH90)</f>
        <v>135</v>
      </c>
      <c r="AI84" s="43">
        <f>SUM(AI85:AI90)</f>
        <v>0</v>
      </c>
      <c r="AJ84" s="43">
        <f>SUM(AJ85:AJ90)</f>
        <v>105</v>
      </c>
      <c r="AK84" s="43">
        <f>SUM(AK85:AK90)</f>
        <v>30</v>
      </c>
      <c r="AL84" s="43">
        <f>SUM(AL85:AL90)</f>
        <v>0</v>
      </c>
      <c r="AM84" s="47">
        <f t="shared" ref="AM84" si="24">SUM(AM85:AM90)</f>
        <v>41</v>
      </c>
    </row>
    <row r="85" spans="1:39" ht="12.75" customHeight="1">
      <c r="A85" s="11" t="s">
        <v>133</v>
      </c>
      <c r="B85" s="60" t="s">
        <v>164</v>
      </c>
      <c r="C85" s="13" t="s">
        <v>32</v>
      </c>
      <c r="D85" s="14"/>
      <c r="E85" s="14"/>
      <c r="F85" s="14"/>
      <c r="G85" s="14"/>
      <c r="H85" s="15"/>
      <c r="I85" s="14"/>
      <c r="J85" s="14"/>
      <c r="K85" s="14"/>
      <c r="L85" s="14"/>
      <c r="M85" s="15"/>
      <c r="N85" s="16"/>
      <c r="O85" s="16"/>
      <c r="P85" s="16"/>
      <c r="Q85" s="16"/>
      <c r="R85" s="15"/>
      <c r="S85" s="16"/>
      <c r="T85" s="16">
        <v>30</v>
      </c>
      <c r="U85" s="16"/>
      <c r="V85" s="16"/>
      <c r="W85" s="15">
        <v>2</v>
      </c>
      <c r="X85" s="17"/>
      <c r="Y85" s="17"/>
      <c r="Z85" s="17"/>
      <c r="AA85" s="17"/>
      <c r="AB85" s="15"/>
      <c r="AC85" s="17"/>
      <c r="AD85" s="17"/>
      <c r="AE85" s="17"/>
      <c r="AF85" s="17"/>
      <c r="AG85" s="15"/>
      <c r="AH85" s="49">
        <f t="shared" ref="AH85:AH90" si="25">AI85+AJ85+AK85+AL85</f>
        <v>30</v>
      </c>
      <c r="AI85" s="50">
        <f t="shared" ref="AI85:AM90" si="26">D85+I85+N85+S85+X85+AC85</f>
        <v>0</v>
      </c>
      <c r="AJ85" s="50">
        <f t="shared" si="26"/>
        <v>30</v>
      </c>
      <c r="AK85" s="50">
        <f t="shared" si="26"/>
        <v>0</v>
      </c>
      <c r="AL85" s="50">
        <f t="shared" si="26"/>
        <v>0</v>
      </c>
      <c r="AM85" s="51">
        <f t="shared" si="26"/>
        <v>2</v>
      </c>
    </row>
    <row r="86" spans="1:39">
      <c r="A86" s="11" t="s">
        <v>136</v>
      </c>
      <c r="B86" s="42" t="s">
        <v>165</v>
      </c>
      <c r="C86" s="13" t="s">
        <v>32</v>
      </c>
      <c r="D86" s="14"/>
      <c r="E86" s="14"/>
      <c r="F86" s="14"/>
      <c r="G86" s="14"/>
      <c r="H86" s="15"/>
      <c r="I86" s="14"/>
      <c r="J86" s="14"/>
      <c r="K86" s="14"/>
      <c r="L86" s="14"/>
      <c r="M86" s="15"/>
      <c r="N86" s="16"/>
      <c r="O86" s="16"/>
      <c r="P86" s="16"/>
      <c r="Q86" s="16"/>
      <c r="R86" s="15"/>
      <c r="S86" s="16"/>
      <c r="T86" s="16"/>
      <c r="U86" s="16"/>
      <c r="V86" s="16"/>
      <c r="W86" s="15"/>
      <c r="X86" s="17"/>
      <c r="Y86" s="17">
        <v>30</v>
      </c>
      <c r="Z86" s="17"/>
      <c r="AA86" s="17"/>
      <c r="AB86" s="15">
        <v>2</v>
      </c>
      <c r="AC86" s="17"/>
      <c r="AD86" s="17"/>
      <c r="AE86" s="17"/>
      <c r="AF86" s="17"/>
      <c r="AG86" s="15"/>
      <c r="AH86" s="49">
        <f t="shared" si="25"/>
        <v>30</v>
      </c>
      <c r="AI86" s="50">
        <f t="shared" si="26"/>
        <v>0</v>
      </c>
      <c r="AJ86" s="50">
        <f t="shared" si="26"/>
        <v>30</v>
      </c>
      <c r="AK86" s="50">
        <f t="shared" si="26"/>
        <v>0</v>
      </c>
      <c r="AL86" s="50">
        <f t="shared" si="26"/>
        <v>0</v>
      </c>
      <c r="AM86" s="51">
        <f t="shared" si="26"/>
        <v>2</v>
      </c>
    </row>
    <row r="87" spans="1:39">
      <c r="A87" s="11" t="s">
        <v>138</v>
      </c>
      <c r="B87" s="42" t="s">
        <v>166</v>
      </c>
      <c r="C87" s="13" t="s">
        <v>32</v>
      </c>
      <c r="D87" s="14"/>
      <c r="E87" s="14"/>
      <c r="F87" s="14"/>
      <c r="G87" s="14"/>
      <c r="H87" s="15"/>
      <c r="I87" s="14"/>
      <c r="J87" s="14"/>
      <c r="K87" s="14"/>
      <c r="L87" s="14"/>
      <c r="M87" s="15"/>
      <c r="N87" s="16"/>
      <c r="O87" s="16"/>
      <c r="P87" s="16"/>
      <c r="Q87" s="16"/>
      <c r="R87" s="15"/>
      <c r="S87" s="16"/>
      <c r="T87" s="16"/>
      <c r="U87" s="16"/>
      <c r="V87" s="16"/>
      <c r="W87" s="15"/>
      <c r="X87" s="17"/>
      <c r="Y87" s="17">
        <v>30</v>
      </c>
      <c r="Z87" s="17"/>
      <c r="AA87" s="17"/>
      <c r="AB87" s="15">
        <v>2</v>
      </c>
      <c r="AC87" s="17"/>
      <c r="AD87" s="17"/>
      <c r="AE87" s="17"/>
      <c r="AF87" s="17"/>
      <c r="AG87" s="15"/>
      <c r="AH87" s="49">
        <f t="shared" si="25"/>
        <v>30</v>
      </c>
      <c r="AI87" s="50">
        <f t="shared" si="26"/>
        <v>0</v>
      </c>
      <c r="AJ87" s="50">
        <f t="shared" si="26"/>
        <v>30</v>
      </c>
      <c r="AK87" s="50">
        <f t="shared" si="26"/>
        <v>0</v>
      </c>
      <c r="AL87" s="50">
        <f t="shared" si="26"/>
        <v>0</v>
      </c>
      <c r="AM87" s="51">
        <f t="shared" si="26"/>
        <v>2</v>
      </c>
    </row>
    <row r="88" spans="1:39">
      <c r="A88" s="11" t="s">
        <v>167</v>
      </c>
      <c r="B88" s="42" t="s">
        <v>168</v>
      </c>
      <c r="C88" s="13" t="s">
        <v>32</v>
      </c>
      <c r="D88" s="14"/>
      <c r="E88" s="14"/>
      <c r="F88" s="14"/>
      <c r="G88" s="14"/>
      <c r="H88" s="15"/>
      <c r="I88" s="14"/>
      <c r="J88" s="14"/>
      <c r="K88" s="14"/>
      <c r="L88" s="14"/>
      <c r="M88" s="15"/>
      <c r="N88" s="16"/>
      <c r="O88" s="16"/>
      <c r="P88" s="16"/>
      <c r="Q88" s="16"/>
      <c r="R88" s="15"/>
      <c r="S88" s="16"/>
      <c r="T88" s="16"/>
      <c r="U88" s="16"/>
      <c r="V88" s="16"/>
      <c r="W88" s="15"/>
      <c r="X88" s="17"/>
      <c r="Y88" s="17"/>
      <c r="Z88" s="17">
        <v>30</v>
      </c>
      <c r="AA88" s="17"/>
      <c r="AB88" s="15">
        <v>2</v>
      </c>
      <c r="AC88" s="17"/>
      <c r="AD88" s="17"/>
      <c r="AE88" s="17"/>
      <c r="AF88" s="17"/>
      <c r="AG88" s="15"/>
      <c r="AH88" s="49">
        <f t="shared" si="25"/>
        <v>30</v>
      </c>
      <c r="AI88" s="50">
        <f t="shared" si="26"/>
        <v>0</v>
      </c>
      <c r="AJ88" s="50">
        <f t="shared" si="26"/>
        <v>0</v>
      </c>
      <c r="AK88" s="50">
        <f t="shared" si="26"/>
        <v>30</v>
      </c>
      <c r="AL88" s="50">
        <f t="shared" si="26"/>
        <v>0</v>
      </c>
      <c r="AM88" s="51">
        <f t="shared" si="26"/>
        <v>2</v>
      </c>
    </row>
    <row r="89" spans="1:39" ht="21.75" customHeight="1">
      <c r="A89" s="11" t="s">
        <v>169</v>
      </c>
      <c r="B89" s="42" t="s">
        <v>170</v>
      </c>
      <c r="C89" s="13" t="s">
        <v>32</v>
      </c>
      <c r="D89" s="14"/>
      <c r="E89" s="14"/>
      <c r="F89" s="14"/>
      <c r="G89" s="14"/>
      <c r="H89" s="15"/>
      <c r="I89" s="14"/>
      <c r="J89" s="14"/>
      <c r="K89" s="14"/>
      <c r="L89" s="14"/>
      <c r="M89" s="15"/>
      <c r="N89" s="16"/>
      <c r="O89" s="16"/>
      <c r="P89" s="16"/>
      <c r="Q89" s="16"/>
      <c r="R89" s="15"/>
      <c r="S89" s="16"/>
      <c r="T89" s="16">
        <v>15</v>
      </c>
      <c r="U89" s="16"/>
      <c r="V89" s="16"/>
      <c r="W89" s="15">
        <v>1</v>
      </c>
      <c r="X89" s="17"/>
      <c r="Y89" s="17"/>
      <c r="Z89" s="17"/>
      <c r="AA89" s="17"/>
      <c r="AB89" s="15"/>
      <c r="AC89" s="17"/>
      <c r="AD89" s="17"/>
      <c r="AE89" s="17"/>
      <c r="AF89" s="17"/>
      <c r="AG89" s="15"/>
      <c r="AH89" s="49">
        <f t="shared" si="25"/>
        <v>15</v>
      </c>
      <c r="AI89" s="50">
        <f t="shared" si="26"/>
        <v>0</v>
      </c>
      <c r="AJ89" s="50">
        <f t="shared" si="26"/>
        <v>15</v>
      </c>
      <c r="AK89" s="50">
        <f t="shared" si="26"/>
        <v>0</v>
      </c>
      <c r="AL89" s="50">
        <f t="shared" si="26"/>
        <v>0</v>
      </c>
      <c r="AM89" s="51">
        <f t="shared" si="26"/>
        <v>1</v>
      </c>
    </row>
    <row r="90" spans="1:39" ht="13.5" customHeight="1">
      <c r="A90" s="11" t="s">
        <v>171</v>
      </c>
      <c r="B90" s="42" t="s">
        <v>139</v>
      </c>
      <c r="C90" s="13" t="s">
        <v>32</v>
      </c>
      <c r="D90" s="14"/>
      <c r="E90" s="14"/>
      <c r="F90" s="14"/>
      <c r="G90" s="14"/>
      <c r="H90" s="15"/>
      <c r="I90" s="14"/>
      <c r="J90" s="14"/>
      <c r="K90" s="14"/>
      <c r="L90" s="14"/>
      <c r="M90" s="15"/>
      <c r="N90" s="16"/>
      <c r="O90" s="16"/>
      <c r="P90" s="16"/>
      <c r="Q90" s="16"/>
      <c r="R90" s="15"/>
      <c r="S90" s="16"/>
      <c r="T90" s="16"/>
      <c r="U90" s="16"/>
      <c r="V90" s="16"/>
      <c r="W90" s="15">
        <v>10</v>
      </c>
      <c r="X90" s="17"/>
      <c r="Y90" s="17"/>
      <c r="Z90" s="17"/>
      <c r="AA90" s="17"/>
      <c r="AB90" s="15">
        <v>10</v>
      </c>
      <c r="AC90" s="17"/>
      <c r="AD90" s="17"/>
      <c r="AE90" s="17"/>
      <c r="AF90" s="17"/>
      <c r="AG90" s="15">
        <v>12</v>
      </c>
      <c r="AH90" s="49">
        <f t="shared" si="25"/>
        <v>0</v>
      </c>
      <c r="AI90" s="50">
        <f t="shared" si="26"/>
        <v>0</v>
      </c>
      <c r="AJ90" s="50">
        <f t="shared" si="26"/>
        <v>0</v>
      </c>
      <c r="AK90" s="50">
        <f t="shared" si="26"/>
        <v>0</v>
      </c>
      <c r="AL90" s="50">
        <f t="shared" si="26"/>
        <v>0</v>
      </c>
      <c r="AM90" s="51">
        <f t="shared" si="26"/>
        <v>32</v>
      </c>
    </row>
    <row r="91" spans="1:39" ht="13.5" customHeight="1">
      <c r="A91" s="98" t="s">
        <v>140</v>
      </c>
      <c r="B91" s="99"/>
      <c r="C91" s="100"/>
      <c r="D91" s="55">
        <f>SUM(D15:D90)</f>
        <v>180</v>
      </c>
      <c r="E91" s="55">
        <f>SUM(E15:E90)</f>
        <v>124</v>
      </c>
      <c r="F91" s="55">
        <f>SUM(F15:F90)</f>
        <v>60</v>
      </c>
      <c r="G91" s="55">
        <f>SUM(G15:G20,G27:G35,G37:G41,G43:G47,G49:G53,G54:G90)</f>
        <v>0</v>
      </c>
      <c r="H91" s="70">
        <f>SUM(H15:H90)</f>
        <v>30</v>
      </c>
      <c r="I91" s="55">
        <f>SUM(I15:I90)</f>
        <v>150</v>
      </c>
      <c r="J91" s="55">
        <f>SUM(J15:J90)</f>
        <v>210</v>
      </c>
      <c r="K91" s="55">
        <f>SUM(K15:K90)</f>
        <v>0</v>
      </c>
      <c r="L91" s="55">
        <f>SUM(L15:L20,L27:L35,L37:L41,L43:L47,L49:L53,L54:L90)</f>
        <v>0</v>
      </c>
      <c r="M91" s="70">
        <f>SUM(M15:M90)</f>
        <v>30</v>
      </c>
      <c r="N91" s="56">
        <f>SUM(N15:N90)</f>
        <v>165</v>
      </c>
      <c r="O91" s="56">
        <f>SUM(O15:O90)</f>
        <v>180</v>
      </c>
      <c r="P91" s="56">
        <f>SUM(P15:P90)</f>
        <v>30</v>
      </c>
      <c r="Q91" s="56">
        <f>SUM(Q15:Q20,Q27:Q35,Q37:Q41,Q43:Q47,Q49:Q53,Q54:Q90)</f>
        <v>0</v>
      </c>
      <c r="R91" s="70">
        <f>SUM(R15:R90)</f>
        <v>30</v>
      </c>
      <c r="S91" s="56">
        <f>SUM(S15:S90)</f>
        <v>60</v>
      </c>
      <c r="T91" s="56">
        <f>SUM(T15:T90)</f>
        <v>150</v>
      </c>
      <c r="U91" s="56">
        <f>SUM(U15:U90)</f>
        <v>90</v>
      </c>
      <c r="V91" s="56">
        <f>SUM(V15:V20,V27:V35,V37:V41,V43:V47,V49:V53,V54:V90)</f>
        <v>0</v>
      </c>
      <c r="W91" s="70">
        <f>SUM(W15:W90)</f>
        <v>30</v>
      </c>
      <c r="X91" s="59">
        <f>SUM(X15:X90)</f>
        <v>45</v>
      </c>
      <c r="Y91" s="59">
        <f>SUM(Y15:Y90)</f>
        <v>150</v>
      </c>
      <c r="Z91" s="59">
        <f>SUM(Z15:Z90)</f>
        <v>90</v>
      </c>
      <c r="AA91" s="57">
        <f>SUM(AA15:AA20,AA27:AA35,AA37:AA41,AA43:AA47,AA49:AA53,AA54:AA90)</f>
        <v>0</v>
      </c>
      <c r="AB91" s="70">
        <f>SUM(AB15:AB90)</f>
        <v>30</v>
      </c>
      <c r="AC91" s="59">
        <f>SUM(AC15:AC90)</f>
        <v>30</v>
      </c>
      <c r="AD91" s="59">
        <f>SUM(AD15:AD90)</f>
        <v>30</v>
      </c>
      <c r="AE91" s="59">
        <f>SUM(AE15:AE90)</f>
        <v>30</v>
      </c>
      <c r="AF91" s="57">
        <f>SUM(AF15:AF20,AF27:AF35,AF37:AF41,AF43:AF47,AF49:AF53,AF54:AF90)</f>
        <v>0</v>
      </c>
      <c r="AG91" s="70">
        <f>SUM(AG15:AG90)</f>
        <v>30</v>
      </c>
      <c r="AH91" s="37">
        <f t="shared" ref="AH91:AM91" si="27">SUM(AH84,AH76,AH65,AH57,AH48,AH42,AH36,AH26,AH14)</f>
        <v>1774</v>
      </c>
      <c r="AI91" s="37">
        <f t="shared" si="27"/>
        <v>630</v>
      </c>
      <c r="AJ91" s="37">
        <f t="shared" si="27"/>
        <v>844</v>
      </c>
      <c r="AK91" s="37">
        <f t="shared" si="27"/>
        <v>300</v>
      </c>
      <c r="AL91" s="37">
        <f t="shared" si="27"/>
        <v>0</v>
      </c>
      <c r="AM91" s="64">
        <f t="shared" si="27"/>
        <v>180</v>
      </c>
    </row>
    <row r="92" spans="1:39">
      <c r="A92" s="101"/>
      <c r="B92" s="102"/>
      <c r="C92" s="103"/>
      <c r="D92" s="75">
        <f>SUM(D91,E91,F91)</f>
        <v>364</v>
      </c>
      <c r="E92" s="76"/>
      <c r="F92" s="76"/>
      <c r="G92" s="77"/>
      <c r="H92" s="71"/>
      <c r="I92" s="75">
        <f>SUM(I91,J91,K91)</f>
        <v>360</v>
      </c>
      <c r="J92" s="76"/>
      <c r="K92" s="76"/>
      <c r="L92" s="77"/>
      <c r="M92" s="71"/>
      <c r="N92" s="67">
        <f>N91+O91+P91+Q91</f>
        <v>375</v>
      </c>
      <c r="O92" s="68"/>
      <c r="P92" s="68"/>
      <c r="Q92" s="69"/>
      <c r="R92" s="71"/>
      <c r="S92" s="67">
        <f>S91+T91+U91+V91</f>
        <v>300</v>
      </c>
      <c r="T92" s="68"/>
      <c r="U92" s="68"/>
      <c r="V92" s="69"/>
      <c r="W92" s="71"/>
      <c r="X92" s="72">
        <f>X91+Y91+Z91+AA91</f>
        <v>285</v>
      </c>
      <c r="Y92" s="73"/>
      <c r="Z92" s="73"/>
      <c r="AA92" s="74"/>
      <c r="AB92" s="71"/>
      <c r="AC92" s="72">
        <f>AC91+AD91+AE91+AF91</f>
        <v>90</v>
      </c>
      <c r="AD92" s="73"/>
      <c r="AE92" s="73"/>
      <c r="AF92" s="74"/>
      <c r="AG92" s="71"/>
      <c r="AH92" s="78">
        <f>D93+N93+X93</f>
        <v>1774</v>
      </c>
      <c r="AI92" s="79"/>
      <c r="AJ92" s="79"/>
      <c r="AK92" s="79"/>
      <c r="AL92" s="80"/>
      <c r="AM92" s="65" t="e">
        <f>#REF!+#REF!+'[1]plan główny'!AM131+#REF!+#REF!</f>
        <v>#REF!</v>
      </c>
    </row>
    <row r="93" spans="1:39" ht="12.75" customHeight="1">
      <c r="A93" s="104"/>
      <c r="B93" s="105"/>
      <c r="C93" s="106"/>
      <c r="D93" s="84">
        <f>D92+I92</f>
        <v>724</v>
      </c>
      <c r="E93" s="85"/>
      <c r="F93" s="85"/>
      <c r="G93" s="85"/>
      <c r="H93" s="85"/>
      <c r="I93" s="85"/>
      <c r="J93" s="85"/>
      <c r="K93" s="85"/>
      <c r="L93" s="86"/>
      <c r="M93" s="52">
        <f>H91+M91</f>
        <v>60</v>
      </c>
      <c r="N93" s="84">
        <f>N92+S92</f>
        <v>675</v>
      </c>
      <c r="O93" s="85"/>
      <c r="P93" s="85"/>
      <c r="Q93" s="85"/>
      <c r="R93" s="85"/>
      <c r="S93" s="85"/>
      <c r="T93" s="85"/>
      <c r="U93" s="85"/>
      <c r="V93" s="86"/>
      <c r="W93" s="52">
        <f>R91+W91</f>
        <v>60</v>
      </c>
      <c r="X93" s="84">
        <f>X92+AC92</f>
        <v>375</v>
      </c>
      <c r="Y93" s="85"/>
      <c r="Z93" s="85"/>
      <c r="AA93" s="85"/>
      <c r="AB93" s="85"/>
      <c r="AC93" s="85"/>
      <c r="AD93" s="85"/>
      <c r="AE93" s="85"/>
      <c r="AF93" s="86"/>
      <c r="AG93" s="52">
        <f>AB91+AG91</f>
        <v>60</v>
      </c>
      <c r="AH93" s="81"/>
      <c r="AI93" s="82"/>
      <c r="AJ93" s="82"/>
      <c r="AK93" s="82"/>
      <c r="AL93" s="83"/>
      <c r="AM93" s="66" t="e">
        <f>#REF!+#REF!+'[1]plan główny'!AM132+#REF!+#REF!</f>
        <v>#REF!</v>
      </c>
    </row>
    <row r="94" spans="1:39" s="38" customFormat="1" ht="27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</row>
    <row r="95" spans="1:39" ht="12.75" customHeight="1"/>
    <row r="104" ht="10.5" customHeight="1"/>
    <row r="105" ht="10.5" customHeight="1"/>
    <row r="106" ht="10.5" customHeight="1"/>
    <row r="107" ht="10.5" customHeight="1"/>
    <row r="108" ht="10.5" customHeight="1"/>
    <row r="109" ht="10.5" customHeight="1"/>
    <row r="111" ht="10.5" customHeight="1"/>
    <row r="112" ht="10.5" customHeight="1"/>
    <row r="113" spans="1:1" ht="10.5" customHeight="1"/>
    <row r="114" spans="1:1" ht="10.5" customHeight="1"/>
    <row r="118" spans="1:1" ht="12" customHeight="1"/>
    <row r="119" spans="1:1" ht="12" customHeight="1"/>
    <row r="120" spans="1:1" ht="12" customHeight="1"/>
    <row r="121" spans="1:1" ht="12" customHeight="1"/>
    <row r="122" spans="1:1" ht="12" customHeight="1"/>
    <row r="123" spans="1:1" ht="12" customHeight="1"/>
    <row r="124" spans="1:1" ht="12" customHeight="1">
      <c r="A124" s="18"/>
    </row>
    <row r="125" spans="1:1" ht="12" customHeight="1"/>
    <row r="126" spans="1:1" ht="12" customHeight="1"/>
    <row r="127" spans="1:1" ht="12" customHeight="1"/>
    <row r="129" ht="11.25" customHeight="1"/>
    <row r="130" ht="11.25" customHeight="1"/>
    <row r="131" ht="11.25" customHeight="1"/>
    <row r="132" ht="11.25" customHeight="1"/>
    <row r="133" ht="11.25" customHeight="1"/>
    <row r="135" ht="10.5" customHeight="1"/>
    <row r="136" ht="10.5" customHeight="1"/>
    <row r="137" ht="10.5" customHeight="1"/>
    <row r="138" ht="10.5" customHeight="1"/>
    <row r="139" ht="10.5" customHeight="1"/>
    <row r="140" ht="10.5" customHeight="1"/>
    <row r="142" ht="12" customHeight="1"/>
    <row r="145" ht="10.5" customHeight="1"/>
    <row r="146" ht="10.5" customHeight="1"/>
    <row r="148" ht="12" customHeight="1"/>
    <row r="150" ht="10.5" customHeight="1"/>
    <row r="152" ht="11.25" customHeight="1"/>
    <row r="153" ht="11.25" customHeight="1"/>
    <row r="154" ht="11.25" customHeight="1"/>
    <row r="155" ht="11.25" customHeight="1"/>
    <row r="157" ht="10.5" customHeight="1"/>
    <row r="158" ht="10.5" customHeight="1"/>
    <row r="159" ht="10.5" customHeight="1"/>
    <row r="160" ht="10.5" customHeight="1"/>
    <row r="162" ht="11.25" customHeight="1"/>
    <row r="163" ht="11.25" customHeight="1"/>
    <row r="164" ht="11.25" customHeight="1"/>
    <row r="165" ht="11.25" customHeight="1"/>
    <row r="166" ht="16.5" customHeight="1"/>
  </sheetData>
  <mergeCells count="58">
    <mergeCell ref="AM91:AM93"/>
    <mergeCell ref="D92:G92"/>
    <mergeCell ref="I92:L92"/>
    <mergeCell ref="N92:Q92"/>
    <mergeCell ref="S92:V92"/>
    <mergeCell ref="X92:AA92"/>
    <mergeCell ref="AC92:AF92"/>
    <mergeCell ref="AH92:AL93"/>
    <mergeCell ref="D93:L93"/>
    <mergeCell ref="N93:V93"/>
    <mergeCell ref="A57:AG57"/>
    <mergeCell ref="A76:AG76"/>
    <mergeCell ref="A84:AG84"/>
    <mergeCell ref="A91:C93"/>
    <mergeCell ref="H91:H92"/>
    <mergeCell ref="M91:M92"/>
    <mergeCell ref="R91:R92"/>
    <mergeCell ref="W91:W92"/>
    <mergeCell ref="AB91:AB92"/>
    <mergeCell ref="AG91:AG92"/>
    <mergeCell ref="X93:AF93"/>
    <mergeCell ref="A65:AG65"/>
    <mergeCell ref="A64:AG64"/>
    <mergeCell ref="B11:B13"/>
    <mergeCell ref="A42:AG42"/>
    <mergeCell ref="A48:AG48"/>
    <mergeCell ref="D12:G12"/>
    <mergeCell ref="H12:H13"/>
    <mergeCell ref="I12:L12"/>
    <mergeCell ref="AB12:AB13"/>
    <mergeCell ref="AC12:AF12"/>
    <mergeCell ref="AG12:AG13"/>
    <mergeCell ref="A14:AG14"/>
    <mergeCell ref="A26:AG26"/>
    <mergeCell ref="A36:AG36"/>
    <mergeCell ref="M12:M13"/>
    <mergeCell ref="N12:Q12"/>
    <mergeCell ref="A1:AM1"/>
    <mergeCell ref="A2:AM2"/>
    <mergeCell ref="A3:AM3"/>
    <mergeCell ref="A4:AM4"/>
    <mergeCell ref="A5:AM5"/>
    <mergeCell ref="A6:AM6"/>
    <mergeCell ref="A7:AM7"/>
    <mergeCell ref="A8:AM8"/>
    <mergeCell ref="B9:AM9"/>
    <mergeCell ref="X11:AG11"/>
    <mergeCell ref="AH11:AH13"/>
    <mergeCell ref="AI11:AL12"/>
    <mergeCell ref="AM11:AM13"/>
    <mergeCell ref="R12:R13"/>
    <mergeCell ref="S12:V12"/>
    <mergeCell ref="W12:W13"/>
    <mergeCell ref="C11:C13"/>
    <mergeCell ref="D11:M11"/>
    <mergeCell ref="N11:W11"/>
    <mergeCell ref="X12:AA12"/>
    <mergeCell ref="A11:A13"/>
  </mergeCells>
  <pageMargins left="0.7" right="0.7" top="0.75" bottom="0.75" header="0.3" footer="0.3"/>
  <pageSetup paperSize="9" scale="5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dksztalcenia</dc:creator>
  <cp:keywords/>
  <dc:description/>
  <cp:lastModifiedBy>Agnieszka Anna Niekrewicz</cp:lastModifiedBy>
  <cp:revision/>
  <dcterms:created xsi:type="dcterms:W3CDTF">2013-03-29T07:40:26Z</dcterms:created>
  <dcterms:modified xsi:type="dcterms:W3CDTF">2025-03-04T12:17:22Z</dcterms:modified>
  <cp:category/>
  <cp:contentStatus/>
</cp:coreProperties>
</file>