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G:\ZZ-25 US program studiów na kierunku Filologia I stopień\"/>
    </mc:Choice>
  </mc:AlternateContent>
  <xr:revisionPtr revIDLastSave="0" documentId="8_{CDEC06DB-8B2E-4A9B-B1BE-05FFDAC7C7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lologia naucz ST" sheetId="7" r:id="rId1"/>
    <sheet name="Filologia transl. ST" sheetId="9" r:id="rId2"/>
    <sheet name="Filologia naucz ST od podstaw" sheetId="10" r:id="rId3"/>
    <sheet name="Filologia transl. ST od podstaw" sheetId="11" r:id="rId4"/>
  </sheets>
  <definedNames>
    <definedName name="_xlnm.Print_Area" localSheetId="0">'Filologia naucz ST'!$A$1:$AG$71</definedName>
    <definedName name="_xlnm.Print_Area" localSheetId="2">'Filologia naucz ST od podstaw'!$A$1:$AG$74</definedName>
    <definedName name="_xlnm.Print_Area" localSheetId="1">'Filologia transl. ST'!$A$1:$AG$63</definedName>
    <definedName name="_xlnm.Print_Area" localSheetId="3">'Filologia transl. ST od podstaw'!$A$1:$AG$66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G70" i="7" l="1"/>
  <c r="AG69" i="7"/>
  <c r="AC70" i="7"/>
  <c r="AC69" i="7"/>
  <c r="AG62" i="9"/>
  <c r="AG61" i="9"/>
  <c r="AC62" i="9"/>
  <c r="AC61" i="9"/>
  <c r="AG73" i="10"/>
  <c r="AG72" i="10"/>
  <c r="AC73" i="10"/>
  <c r="AC72" i="10"/>
  <c r="AG65" i="11"/>
  <c r="AG64" i="11"/>
  <c r="AC65" i="11"/>
  <c r="AC64" i="11"/>
  <c r="AG26" i="7"/>
  <c r="L66" i="11"/>
  <c r="U65" i="11"/>
  <c r="Q65" i="11"/>
  <c r="AB64" i="11"/>
  <c r="AA64" i="11"/>
  <c r="Z64" i="11"/>
  <c r="Y64" i="11"/>
  <c r="Y65" i="11" s="1"/>
  <c r="X64" i="11"/>
  <c r="AB66" i="11" s="1"/>
  <c r="W64" i="11"/>
  <c r="V64" i="11"/>
  <c r="U64" i="11"/>
  <c r="T64" i="11"/>
  <c r="S64" i="11"/>
  <c r="R64" i="11"/>
  <c r="Q64" i="11"/>
  <c r="P64" i="11"/>
  <c r="T66" i="11" s="1"/>
  <c r="O64" i="11"/>
  <c r="N64" i="11"/>
  <c r="M64" i="11"/>
  <c r="M65" i="11" s="1"/>
  <c r="M66" i="11" s="1"/>
  <c r="L64" i="11"/>
  <c r="K64" i="11"/>
  <c r="J64" i="11"/>
  <c r="I64" i="11"/>
  <c r="I65" i="11" s="1"/>
  <c r="H64" i="11"/>
  <c r="G64" i="11"/>
  <c r="F64" i="11"/>
  <c r="E64" i="11"/>
  <c r="E65" i="11" s="1"/>
  <c r="AG63" i="11"/>
  <c r="AG62" i="11" s="1"/>
  <c r="AF63" i="11"/>
  <c r="AF62" i="11" s="1"/>
  <c r="AE63" i="11"/>
  <c r="AE62" i="11" s="1"/>
  <c r="AE64" i="11" s="1"/>
  <c r="AD63" i="11"/>
  <c r="AD62" i="11" s="1"/>
  <c r="AD64" i="11" s="1"/>
  <c r="AG61" i="11"/>
  <c r="AF61" i="11"/>
  <c r="AE61" i="11"/>
  <c r="AD61" i="11"/>
  <c r="AC61" i="11"/>
  <c r="AG60" i="11"/>
  <c r="AF60" i="11"/>
  <c r="AE60" i="11"/>
  <c r="AD60" i="11"/>
  <c r="AC60" i="11" s="1"/>
  <c r="AG59" i="11"/>
  <c r="AF59" i="11"/>
  <c r="AE59" i="11"/>
  <c r="AD59" i="11"/>
  <c r="AC59" i="11"/>
  <c r="AG58" i="11"/>
  <c r="AF58" i="11"/>
  <c r="AE58" i="11"/>
  <c r="AC58" i="11" s="1"/>
  <c r="AD58" i="11"/>
  <c r="AG57" i="11"/>
  <c r="AF57" i="11"/>
  <c r="AE57" i="11"/>
  <c r="AD57" i="11"/>
  <c r="AC57" i="11"/>
  <c r="AG56" i="11"/>
  <c r="AF56" i="11"/>
  <c r="AE56" i="11"/>
  <c r="AD56" i="11"/>
  <c r="AC56" i="11"/>
  <c r="AG55" i="11"/>
  <c r="AF55" i="11"/>
  <c r="AC55" i="11" s="1"/>
  <c r="AE55" i="11"/>
  <c r="AD55" i="11"/>
  <c r="AG54" i="11"/>
  <c r="AF54" i="11"/>
  <c r="AE54" i="11"/>
  <c r="AE52" i="11" s="1"/>
  <c r="AD54" i="11"/>
  <c r="AD52" i="11" s="1"/>
  <c r="AC54" i="11"/>
  <c r="AG53" i="11"/>
  <c r="AG52" i="11" s="1"/>
  <c r="AF53" i="11"/>
  <c r="AF52" i="11" s="1"/>
  <c r="AE53" i="11"/>
  <c r="AD53" i="11"/>
  <c r="AC53" i="11" s="1"/>
  <c r="AG51" i="11"/>
  <c r="AF51" i="11"/>
  <c r="AE51" i="11"/>
  <c r="AD51" i="11"/>
  <c r="AC51" i="11" s="1"/>
  <c r="AG50" i="11"/>
  <c r="AF50" i="11"/>
  <c r="AE50" i="11"/>
  <c r="AD50" i="11"/>
  <c r="AC50" i="11"/>
  <c r="AG49" i="11"/>
  <c r="AF49" i="11"/>
  <c r="AF47" i="11" s="1"/>
  <c r="AE49" i="11"/>
  <c r="AE47" i="11" s="1"/>
  <c r="AD49" i="11"/>
  <c r="AD47" i="11" s="1"/>
  <c r="AC49" i="11"/>
  <c r="AG48" i="11"/>
  <c r="AG47" i="11" s="1"/>
  <c r="AF48" i="11"/>
  <c r="AE48" i="11"/>
  <c r="AD48" i="11"/>
  <c r="AC48" i="11" s="1"/>
  <c r="AC47" i="11" s="1"/>
  <c r="AG46" i="11"/>
  <c r="AF46" i="11"/>
  <c r="AE46" i="11"/>
  <c r="AC46" i="11" s="1"/>
  <c r="AD46" i="11"/>
  <c r="AG45" i="11"/>
  <c r="AF45" i="11"/>
  <c r="AE45" i="11"/>
  <c r="AD45" i="11"/>
  <c r="AC45" i="11"/>
  <c r="AG44" i="11"/>
  <c r="AF44" i="11"/>
  <c r="AE44" i="11"/>
  <c r="AD44" i="11"/>
  <c r="AC44" i="11"/>
  <c r="AG43" i="11"/>
  <c r="AF43" i="11"/>
  <c r="AC43" i="11" s="1"/>
  <c r="AE43" i="11"/>
  <c r="AD43" i="11"/>
  <c r="AG42" i="11"/>
  <c r="AF42" i="11"/>
  <c r="AE42" i="11"/>
  <c r="AE41" i="11" s="1"/>
  <c r="AD42" i="11"/>
  <c r="AD41" i="11" s="1"/>
  <c r="AC42" i="11"/>
  <c r="AG41" i="11"/>
  <c r="AF41" i="11"/>
  <c r="AG40" i="11"/>
  <c r="AF40" i="11"/>
  <c r="AE40" i="11"/>
  <c r="AD40" i="11"/>
  <c r="AC40" i="11"/>
  <c r="AG39" i="11"/>
  <c r="AF39" i="11"/>
  <c r="AE39" i="11"/>
  <c r="AD39" i="11"/>
  <c r="AC39" i="11" s="1"/>
  <c r="AG38" i="11"/>
  <c r="AF38" i="11"/>
  <c r="AE38" i="11"/>
  <c r="AD38" i="11"/>
  <c r="AC38" i="11"/>
  <c r="AG37" i="11"/>
  <c r="AF37" i="11"/>
  <c r="AE37" i="11"/>
  <c r="AD37" i="11"/>
  <c r="AC37" i="11"/>
  <c r="AG36" i="11"/>
  <c r="AG34" i="11" s="1"/>
  <c r="AF36" i="11"/>
  <c r="AE36" i="11"/>
  <c r="AD36" i="11"/>
  <c r="AC36" i="11" s="1"/>
  <c r="AG35" i="11"/>
  <c r="AF35" i="11"/>
  <c r="AE35" i="11"/>
  <c r="AD35" i="11"/>
  <c r="AD34" i="11" s="1"/>
  <c r="AC35" i="11"/>
  <c r="AC34" i="11" s="1"/>
  <c r="AF34" i="11"/>
  <c r="AE34" i="11"/>
  <c r="AG33" i="11"/>
  <c r="AF33" i="11"/>
  <c r="AE33" i="11"/>
  <c r="AD33" i="11"/>
  <c r="AC33" i="11"/>
  <c r="AG32" i="11"/>
  <c r="AF32" i="11"/>
  <c r="AE32" i="11"/>
  <c r="AD32" i="11"/>
  <c r="AC32" i="11"/>
  <c r="AG31" i="11"/>
  <c r="AF31" i="11"/>
  <c r="AE31" i="11"/>
  <c r="AC31" i="11" s="1"/>
  <c r="AD31" i="11"/>
  <c r="AG30" i="11"/>
  <c r="AF30" i="11"/>
  <c r="AE30" i="11"/>
  <c r="AD30" i="11"/>
  <c r="AC30" i="11"/>
  <c r="AG29" i="11"/>
  <c r="AF29" i="11"/>
  <c r="AE29" i="11"/>
  <c r="AD29" i="11"/>
  <c r="AC29" i="11" s="1"/>
  <c r="AG28" i="11"/>
  <c r="AF28" i="11"/>
  <c r="AE28" i="11"/>
  <c r="AD28" i="11"/>
  <c r="AC28" i="11"/>
  <c r="AG27" i="11"/>
  <c r="AG25" i="11" s="1"/>
  <c r="AF27" i="11"/>
  <c r="AF25" i="11" s="1"/>
  <c r="AE27" i="11"/>
  <c r="AE25" i="11" s="1"/>
  <c r="AD27" i="11"/>
  <c r="AD25" i="11" s="1"/>
  <c r="AG26" i="11"/>
  <c r="AF26" i="11"/>
  <c r="AE26" i="11"/>
  <c r="AD26" i="11"/>
  <c r="AC26" i="11"/>
  <c r="AG24" i="11"/>
  <c r="AF24" i="11"/>
  <c r="AE24" i="11"/>
  <c r="AD24" i="11"/>
  <c r="AC24" i="11" s="1"/>
  <c r="AG23" i="11"/>
  <c r="AF23" i="11"/>
  <c r="AE23" i="11"/>
  <c r="AD23" i="11"/>
  <c r="AC23" i="11"/>
  <c r="AG22" i="11"/>
  <c r="AF22" i="11"/>
  <c r="AE22" i="11"/>
  <c r="AC22" i="11" s="1"/>
  <c r="AD22" i="11"/>
  <c r="AG21" i="11"/>
  <c r="AF21" i="11"/>
  <c r="AE21" i="11"/>
  <c r="AD21" i="11"/>
  <c r="AC21" i="11"/>
  <c r="AG20" i="11"/>
  <c r="AF20" i="11"/>
  <c r="AE20" i="11"/>
  <c r="AD20" i="11"/>
  <c r="AC20" i="11"/>
  <c r="AG19" i="11"/>
  <c r="AF19" i="11"/>
  <c r="AE19" i="11"/>
  <c r="AC19" i="11" s="1"/>
  <c r="AD19" i="11"/>
  <c r="AG18" i="11"/>
  <c r="AF18" i="11"/>
  <c r="AE18" i="11"/>
  <c r="AE16" i="11" s="1"/>
  <c r="AD18" i="11"/>
  <c r="AD16" i="11" s="1"/>
  <c r="AC18" i="11"/>
  <c r="AG17" i="11"/>
  <c r="AG16" i="11" s="1"/>
  <c r="AF17" i="11"/>
  <c r="AF16" i="11" s="1"/>
  <c r="AE17" i="11"/>
  <c r="AD17" i="11"/>
  <c r="AC17" i="11" s="1"/>
  <c r="L74" i="10"/>
  <c r="AB72" i="10"/>
  <c r="AB74" i="10" s="1"/>
  <c r="AA72" i="10"/>
  <c r="Z72" i="10"/>
  <c r="Y72" i="10"/>
  <c r="Y73" i="10" s="1"/>
  <c r="X72" i="10"/>
  <c r="W72" i="10"/>
  <c r="V72" i="10"/>
  <c r="U72" i="10"/>
  <c r="U73" i="10" s="1"/>
  <c r="U74" i="10" s="1"/>
  <c r="T72" i="10"/>
  <c r="T74" i="10" s="1"/>
  <c r="S72" i="10"/>
  <c r="R72" i="10"/>
  <c r="Q72" i="10"/>
  <c r="Q73" i="10" s="1"/>
  <c r="P72" i="10"/>
  <c r="O72" i="10"/>
  <c r="N72" i="10"/>
  <c r="M72" i="10"/>
  <c r="M73" i="10" s="1"/>
  <c r="M74" i="10" s="1"/>
  <c r="L72" i="10"/>
  <c r="K72" i="10"/>
  <c r="J72" i="10"/>
  <c r="I72" i="10"/>
  <c r="I73" i="10" s="1"/>
  <c r="H72" i="10"/>
  <c r="G72" i="10"/>
  <c r="F72" i="10"/>
  <c r="E73" i="10" s="1"/>
  <c r="E74" i="10" s="1"/>
  <c r="E72" i="10"/>
  <c r="AG71" i="10"/>
  <c r="AF71" i="10"/>
  <c r="AE71" i="10"/>
  <c r="AD71" i="10"/>
  <c r="AC71" i="10" s="1"/>
  <c r="AG70" i="10"/>
  <c r="AF70" i="10"/>
  <c r="AF69" i="10" s="1"/>
  <c r="AE70" i="10"/>
  <c r="AE69" i="10" s="1"/>
  <c r="AD70" i="10"/>
  <c r="AD69" i="10" s="1"/>
  <c r="AC70" i="10"/>
  <c r="AC69" i="10" s="1"/>
  <c r="AG69" i="10"/>
  <c r="AG68" i="10"/>
  <c r="AF68" i="10"/>
  <c r="AE68" i="10"/>
  <c r="AD68" i="10"/>
  <c r="AC68" i="10"/>
  <c r="AG67" i="10"/>
  <c r="AF67" i="10"/>
  <c r="AE67" i="10"/>
  <c r="AC67" i="10" s="1"/>
  <c r="AD67" i="10"/>
  <c r="AG66" i="10"/>
  <c r="AF66" i="10"/>
  <c r="AE66" i="10"/>
  <c r="AC66" i="10" s="1"/>
  <c r="AD66" i="10"/>
  <c r="AG65" i="10"/>
  <c r="AF65" i="10"/>
  <c r="AE65" i="10"/>
  <c r="AD65" i="10"/>
  <c r="AC65" i="10"/>
  <c r="AG64" i="10"/>
  <c r="AF64" i="10"/>
  <c r="AE64" i="10"/>
  <c r="AD64" i="10"/>
  <c r="AC64" i="10"/>
  <c r="AG63" i="10"/>
  <c r="AF63" i="10"/>
  <c r="AE63" i="10"/>
  <c r="AD63" i="10"/>
  <c r="AC63" i="10"/>
  <c r="AG62" i="10"/>
  <c r="AG60" i="10" s="1"/>
  <c r="AF62" i="10"/>
  <c r="AF60" i="10" s="1"/>
  <c r="AE62" i="10"/>
  <c r="AD62" i="10"/>
  <c r="AC62" i="10" s="1"/>
  <c r="AG61" i="10"/>
  <c r="AF61" i="10"/>
  <c r="AC61" i="10" s="1"/>
  <c r="AE61" i="10"/>
  <c r="AD61" i="10"/>
  <c r="AD60" i="10"/>
  <c r="AG59" i="10"/>
  <c r="AF59" i="10"/>
  <c r="AE59" i="10"/>
  <c r="AD59" i="10"/>
  <c r="AC59" i="10" s="1"/>
  <c r="AG58" i="10"/>
  <c r="AF58" i="10"/>
  <c r="AE58" i="10"/>
  <c r="AD58" i="10"/>
  <c r="AC58" i="10"/>
  <c r="AG57" i="10"/>
  <c r="AF57" i="10"/>
  <c r="AE57" i="10"/>
  <c r="AC57" i="10" s="1"/>
  <c r="AD57" i="10"/>
  <c r="AG56" i="10"/>
  <c r="AF56" i="10"/>
  <c r="AE56" i="10"/>
  <c r="AD56" i="10"/>
  <c r="AC56" i="10"/>
  <c r="AG55" i="10"/>
  <c r="AG53" i="10" s="1"/>
  <c r="AG52" i="10" s="1"/>
  <c r="AF55" i="10"/>
  <c r="AF53" i="10" s="1"/>
  <c r="AF52" i="10" s="1"/>
  <c r="AE55" i="10"/>
  <c r="AE53" i="10" s="1"/>
  <c r="AD55" i="10"/>
  <c r="AG54" i="10"/>
  <c r="AF54" i="10"/>
  <c r="AE54" i="10"/>
  <c r="AC54" i="10" s="1"/>
  <c r="AD54" i="10"/>
  <c r="AD53" i="10"/>
  <c r="AD52" i="10" s="1"/>
  <c r="AG51" i="10"/>
  <c r="AF51" i="10"/>
  <c r="AE51" i="10"/>
  <c r="AD51" i="10"/>
  <c r="AC51" i="10"/>
  <c r="AG50" i="10"/>
  <c r="AF50" i="10"/>
  <c r="AE50" i="10"/>
  <c r="AD50" i="10"/>
  <c r="AC50" i="10" s="1"/>
  <c r="AG49" i="10"/>
  <c r="AF49" i="10"/>
  <c r="AC49" i="10" s="1"/>
  <c r="AE49" i="10"/>
  <c r="AD49" i="10"/>
  <c r="AG48" i="10"/>
  <c r="AG47" i="10" s="1"/>
  <c r="AF48" i="10"/>
  <c r="AF47" i="10" s="1"/>
  <c r="AE48" i="10"/>
  <c r="AE47" i="10" s="1"/>
  <c r="AD48" i="10"/>
  <c r="AC48" i="10" s="1"/>
  <c r="AG46" i="10"/>
  <c r="AF46" i="10"/>
  <c r="AE46" i="10"/>
  <c r="AD46" i="10"/>
  <c r="AC46" i="10"/>
  <c r="AG45" i="10"/>
  <c r="AF45" i="10"/>
  <c r="AE45" i="10"/>
  <c r="AC45" i="10" s="1"/>
  <c r="AD45" i="10"/>
  <c r="AG44" i="10"/>
  <c r="AF44" i="10"/>
  <c r="AE44" i="10"/>
  <c r="AD44" i="10"/>
  <c r="AC44" i="10"/>
  <c r="AG43" i="10"/>
  <c r="AG41" i="10" s="1"/>
  <c r="AF43" i="10"/>
  <c r="AF41" i="10" s="1"/>
  <c r="AE43" i="10"/>
  <c r="AC43" i="10" s="1"/>
  <c r="AD43" i="10"/>
  <c r="AG42" i="10"/>
  <c r="AF42" i="10"/>
  <c r="AE42" i="10"/>
  <c r="AC42" i="10" s="1"/>
  <c r="AC41" i="10" s="1"/>
  <c r="AD42" i="10"/>
  <c r="AD41" i="10"/>
  <c r="AG40" i="10"/>
  <c r="AF40" i="10"/>
  <c r="AE40" i="10"/>
  <c r="AD40" i="10"/>
  <c r="AC40" i="10"/>
  <c r="AG39" i="10"/>
  <c r="AF39" i="10"/>
  <c r="AE39" i="10"/>
  <c r="AD39" i="10"/>
  <c r="AC39" i="10"/>
  <c r="AG38" i="10"/>
  <c r="AF38" i="10"/>
  <c r="AE38" i="10"/>
  <c r="AD38" i="10"/>
  <c r="AC38" i="10" s="1"/>
  <c r="AG37" i="10"/>
  <c r="AF37" i="10"/>
  <c r="AC37" i="10" s="1"/>
  <c r="AE37" i="10"/>
  <c r="AD37" i="10"/>
  <c r="AG36" i="10"/>
  <c r="AF36" i="10"/>
  <c r="AF34" i="10" s="1"/>
  <c r="AE36" i="10"/>
  <c r="AE34" i="10" s="1"/>
  <c r="AD36" i="10"/>
  <c r="AC36" i="10" s="1"/>
  <c r="AG35" i="10"/>
  <c r="AG34" i="10" s="1"/>
  <c r="AF35" i="10"/>
  <c r="AE35" i="10"/>
  <c r="AD35" i="10"/>
  <c r="AC35" i="10" s="1"/>
  <c r="AG33" i="10"/>
  <c r="AF33" i="10"/>
  <c r="AE33" i="10"/>
  <c r="AC33" i="10" s="1"/>
  <c r="AD33" i="10"/>
  <c r="AG32" i="10"/>
  <c r="AF32" i="10"/>
  <c r="AE32" i="10"/>
  <c r="AD32" i="10"/>
  <c r="AC32" i="10"/>
  <c r="AG31" i="10"/>
  <c r="AF31" i="10"/>
  <c r="AE31" i="10"/>
  <c r="AC31" i="10" s="1"/>
  <c r="AD31" i="10"/>
  <c r="AG30" i="10"/>
  <c r="AF30" i="10"/>
  <c r="AE30" i="10"/>
  <c r="AC30" i="10" s="1"/>
  <c r="AD30" i="10"/>
  <c r="AG29" i="10"/>
  <c r="AF29" i="10"/>
  <c r="AE29" i="10"/>
  <c r="AD29" i="10"/>
  <c r="AC29" i="10"/>
  <c r="AG28" i="10"/>
  <c r="AF28" i="10"/>
  <c r="AE28" i="10"/>
  <c r="AD28" i="10"/>
  <c r="AC28" i="10"/>
  <c r="AG27" i="10"/>
  <c r="AF27" i="10"/>
  <c r="AE27" i="10"/>
  <c r="AD27" i="10"/>
  <c r="AC27" i="10"/>
  <c r="AG26" i="10"/>
  <c r="AG25" i="10" s="1"/>
  <c r="AF26" i="10"/>
  <c r="AF25" i="10" s="1"/>
  <c r="AE26" i="10"/>
  <c r="AE25" i="10" s="1"/>
  <c r="AD26" i="10"/>
  <c r="AC26" i="10" s="1"/>
  <c r="AG24" i="10"/>
  <c r="AF24" i="10"/>
  <c r="AE24" i="10"/>
  <c r="AD24" i="10"/>
  <c r="AC24" i="10" s="1"/>
  <c r="AG23" i="10"/>
  <c r="AF23" i="10"/>
  <c r="AE23" i="10"/>
  <c r="AD23" i="10"/>
  <c r="AC23" i="10" s="1"/>
  <c r="AG22" i="10"/>
  <c r="AF22" i="10"/>
  <c r="AE22" i="10"/>
  <c r="AD22" i="10"/>
  <c r="AC22" i="10"/>
  <c r="AG21" i="10"/>
  <c r="AF21" i="10"/>
  <c r="AE21" i="10"/>
  <c r="AC21" i="10" s="1"/>
  <c r="AD21" i="10"/>
  <c r="AG20" i="10"/>
  <c r="AF20" i="10"/>
  <c r="AE20" i="10"/>
  <c r="AD20" i="10"/>
  <c r="AC20" i="10"/>
  <c r="AG19" i="10"/>
  <c r="AF19" i="10"/>
  <c r="AE19" i="10"/>
  <c r="AC19" i="10" s="1"/>
  <c r="AD19" i="10"/>
  <c r="AG18" i="10"/>
  <c r="AF18" i="10"/>
  <c r="AE18" i="10"/>
  <c r="AC18" i="10" s="1"/>
  <c r="AD18" i="10"/>
  <c r="AG17" i="10"/>
  <c r="AG16" i="10" s="1"/>
  <c r="AF17" i="10"/>
  <c r="AF16" i="10" s="1"/>
  <c r="AE17" i="10"/>
  <c r="AE16" i="10" s="1"/>
  <c r="AD17" i="10"/>
  <c r="AD16" i="10" s="1"/>
  <c r="AC17" i="10"/>
  <c r="AC52" i="11" l="1"/>
  <c r="AC41" i="11"/>
  <c r="E66" i="11"/>
  <c r="AC16" i="11"/>
  <c r="U66" i="11"/>
  <c r="AF64" i="11"/>
  <c r="AC27" i="11"/>
  <c r="AC25" i="11" s="1"/>
  <c r="AC63" i="11"/>
  <c r="AC62" i="11" s="1"/>
  <c r="AC25" i="10"/>
  <c r="AC60" i="10"/>
  <c r="AC34" i="10"/>
  <c r="AC16" i="10"/>
  <c r="AC47" i="10"/>
  <c r="AE72" i="10"/>
  <c r="AF72" i="10"/>
  <c r="AD34" i="10"/>
  <c r="AD25" i="10"/>
  <c r="AD47" i="10"/>
  <c r="AD72" i="10" s="1"/>
  <c r="AE41" i="10"/>
  <c r="AC55" i="10"/>
  <c r="AC53" i="10" s="1"/>
  <c r="AC52" i="10" s="1"/>
  <c r="AE60" i="10"/>
  <c r="AE52" i="10" s="1"/>
  <c r="AE19" i="7" l="1"/>
  <c r="AE17" i="7"/>
  <c r="AF17" i="7"/>
  <c r="AG17" i="7"/>
  <c r="AD17" i="7"/>
  <c r="AG60" i="7"/>
  <c r="AF60" i="7"/>
  <c r="AE60" i="7"/>
  <c r="AD60" i="7"/>
  <c r="AC60" i="7" s="1"/>
  <c r="AG55" i="7"/>
  <c r="AF55" i="7"/>
  <c r="AE55" i="7"/>
  <c r="AD55" i="7"/>
  <c r="AC55" i="7"/>
  <c r="AG56" i="9"/>
  <c r="AF56" i="9"/>
  <c r="AC56" i="9" s="1"/>
  <c r="AE56" i="9"/>
  <c r="AD56" i="9"/>
  <c r="AG43" i="9"/>
  <c r="AF43" i="9"/>
  <c r="AE43" i="9"/>
  <c r="AC43" i="9" s="1"/>
  <c r="AD43" i="9"/>
  <c r="AG42" i="9"/>
  <c r="AF42" i="9"/>
  <c r="AE42" i="9"/>
  <c r="AD42" i="9"/>
  <c r="AG41" i="9"/>
  <c r="AF41" i="9"/>
  <c r="AE41" i="9"/>
  <c r="AD41" i="9"/>
  <c r="AG40" i="9"/>
  <c r="AF40" i="9"/>
  <c r="AE40" i="9"/>
  <c r="AD40" i="9"/>
  <c r="AG39" i="9"/>
  <c r="AF39" i="9"/>
  <c r="AE39" i="9"/>
  <c r="AD39" i="9"/>
  <c r="AG42" i="7"/>
  <c r="AF42" i="7"/>
  <c r="AE42" i="7"/>
  <c r="AD42" i="7"/>
  <c r="AC42" i="7" s="1"/>
  <c r="AG41" i="7"/>
  <c r="AF41" i="7"/>
  <c r="AE41" i="7"/>
  <c r="AD41" i="7"/>
  <c r="AG37" i="9"/>
  <c r="AF37" i="9"/>
  <c r="AE37" i="9"/>
  <c r="AD37" i="9"/>
  <c r="AC37" i="9" s="1"/>
  <c r="AG36" i="9"/>
  <c r="AF36" i="9"/>
  <c r="AE36" i="9"/>
  <c r="AD36" i="9"/>
  <c r="AG35" i="9"/>
  <c r="AF35" i="9"/>
  <c r="AE35" i="9"/>
  <c r="AD35" i="9"/>
  <c r="AG34" i="9"/>
  <c r="AF34" i="9"/>
  <c r="AE34" i="9"/>
  <c r="AD34" i="9"/>
  <c r="AG33" i="9"/>
  <c r="AF33" i="9"/>
  <c r="AE33" i="9"/>
  <c r="AD33" i="9"/>
  <c r="AG32" i="9"/>
  <c r="AF32" i="9"/>
  <c r="AE32" i="9"/>
  <c r="AD32" i="9"/>
  <c r="AG34" i="7"/>
  <c r="AF34" i="7"/>
  <c r="AE34" i="7"/>
  <c r="AD34" i="7"/>
  <c r="AG35" i="7"/>
  <c r="AF35" i="7"/>
  <c r="AE35" i="7"/>
  <c r="AD35" i="7"/>
  <c r="AG33" i="7"/>
  <c r="AF33" i="7"/>
  <c r="AE33" i="7"/>
  <c r="AD33" i="7"/>
  <c r="AG32" i="7"/>
  <c r="AF32" i="7"/>
  <c r="AE32" i="7"/>
  <c r="AD32" i="7"/>
  <c r="AG24" i="9"/>
  <c r="AF24" i="9"/>
  <c r="AE24" i="9"/>
  <c r="AD24" i="9"/>
  <c r="AG23" i="9"/>
  <c r="AF23" i="9"/>
  <c r="AE23" i="9"/>
  <c r="AD23" i="9"/>
  <c r="AC23" i="9" s="1"/>
  <c r="AG22" i="9"/>
  <c r="AF22" i="9"/>
  <c r="AE22" i="9"/>
  <c r="AD22" i="9"/>
  <c r="AG21" i="9"/>
  <c r="AF21" i="9"/>
  <c r="AE21" i="9"/>
  <c r="AD21" i="9"/>
  <c r="AG20" i="9"/>
  <c r="AF20" i="9"/>
  <c r="AE20" i="9"/>
  <c r="AD20" i="9"/>
  <c r="AG19" i="9"/>
  <c r="AF19" i="9"/>
  <c r="AE19" i="9"/>
  <c r="AD19" i="9"/>
  <c r="AG18" i="9"/>
  <c r="AF18" i="9"/>
  <c r="AE18" i="9"/>
  <c r="AD18" i="9"/>
  <c r="AG17" i="9"/>
  <c r="AF17" i="9"/>
  <c r="AE17" i="9"/>
  <c r="AD17" i="9"/>
  <c r="AC17" i="9" s="1"/>
  <c r="AG20" i="7"/>
  <c r="AF20" i="7"/>
  <c r="AE20" i="7"/>
  <c r="AD20" i="7"/>
  <c r="AG19" i="7"/>
  <c r="AF19" i="7"/>
  <c r="AD19" i="7"/>
  <c r="AG21" i="7"/>
  <c r="AF21" i="7"/>
  <c r="AE21" i="7"/>
  <c r="AD21" i="7"/>
  <c r="AG18" i="7"/>
  <c r="AF18" i="7"/>
  <c r="AE18" i="7"/>
  <c r="AD18" i="7"/>
  <c r="AB61" i="9"/>
  <c r="X61" i="9"/>
  <c r="T61" i="9"/>
  <c r="P61" i="9"/>
  <c r="L61" i="9"/>
  <c r="H61" i="9"/>
  <c r="L69" i="7"/>
  <c r="E61" i="9"/>
  <c r="F61" i="9"/>
  <c r="K69" i="7"/>
  <c r="G69" i="7"/>
  <c r="F69" i="7"/>
  <c r="E69" i="7"/>
  <c r="AA61" i="9"/>
  <c r="Z61" i="9"/>
  <c r="Y61" i="9"/>
  <c r="W61" i="9"/>
  <c r="V61" i="9"/>
  <c r="U61" i="9"/>
  <c r="S61" i="9"/>
  <c r="R61" i="9"/>
  <c r="Q61" i="9"/>
  <c r="O61" i="9"/>
  <c r="N61" i="9"/>
  <c r="M61" i="9"/>
  <c r="K61" i="9"/>
  <c r="J61" i="9"/>
  <c r="I61" i="9"/>
  <c r="G61" i="9"/>
  <c r="AG51" i="9"/>
  <c r="AF51" i="9"/>
  <c r="AE51" i="9"/>
  <c r="AD51" i="9"/>
  <c r="AG50" i="9"/>
  <c r="AF50" i="9"/>
  <c r="AE50" i="9"/>
  <c r="AD50" i="9"/>
  <c r="AG52" i="9"/>
  <c r="AF52" i="9"/>
  <c r="AE52" i="9"/>
  <c r="AD52" i="9"/>
  <c r="AD53" i="9"/>
  <c r="AE53" i="9"/>
  <c r="AF53" i="9"/>
  <c r="AG53" i="9"/>
  <c r="AG58" i="9"/>
  <c r="AF58" i="9"/>
  <c r="AE58" i="9"/>
  <c r="AD58" i="9"/>
  <c r="AG57" i="9"/>
  <c r="AF57" i="9"/>
  <c r="AE57" i="9"/>
  <c r="AD57" i="9"/>
  <c r="AG55" i="9"/>
  <c r="AF55" i="9"/>
  <c r="AE55" i="9"/>
  <c r="AD55" i="9"/>
  <c r="AG54" i="9"/>
  <c r="AF54" i="9"/>
  <c r="AE54" i="9"/>
  <c r="AD54" i="9"/>
  <c r="AG48" i="9"/>
  <c r="AF48" i="9"/>
  <c r="AE48" i="9"/>
  <c r="AD48" i="9"/>
  <c r="AG47" i="9"/>
  <c r="AF47" i="9"/>
  <c r="AE47" i="9"/>
  <c r="AD47" i="9"/>
  <c r="AG46" i="9"/>
  <c r="AF46" i="9"/>
  <c r="AE46" i="9"/>
  <c r="AD46" i="9"/>
  <c r="AG30" i="9"/>
  <c r="AF30" i="9"/>
  <c r="AE30" i="9"/>
  <c r="AD30" i="9"/>
  <c r="AG29" i="9"/>
  <c r="AF29" i="9"/>
  <c r="AE29" i="9"/>
  <c r="AD29" i="9"/>
  <c r="AG28" i="9"/>
  <c r="AF28" i="9"/>
  <c r="AE28" i="9"/>
  <c r="AD28" i="9"/>
  <c r="AG27" i="9"/>
  <c r="AF27" i="9"/>
  <c r="AE27" i="9"/>
  <c r="AD27" i="9"/>
  <c r="AG60" i="9"/>
  <c r="AG59" i="9" s="1"/>
  <c r="AF60" i="9"/>
  <c r="AF59" i="9" s="1"/>
  <c r="AE60" i="9"/>
  <c r="AE59" i="9" s="1"/>
  <c r="AD60" i="9"/>
  <c r="AD59" i="9" s="1"/>
  <c r="AG45" i="9"/>
  <c r="AF45" i="9"/>
  <c r="AE45" i="9"/>
  <c r="AE44" i="9" s="1"/>
  <c r="AD45" i="9"/>
  <c r="AG26" i="9"/>
  <c r="AF26" i="9"/>
  <c r="AE26" i="9"/>
  <c r="AD26" i="9"/>
  <c r="AG58" i="7"/>
  <c r="AF58" i="7"/>
  <c r="AE58" i="7"/>
  <c r="AD58" i="7"/>
  <c r="AG59" i="7"/>
  <c r="AF59" i="7"/>
  <c r="AE59" i="7"/>
  <c r="AD59" i="7"/>
  <c r="AG61" i="7"/>
  <c r="AF61" i="7"/>
  <c r="AE61" i="7"/>
  <c r="AD61" i="7"/>
  <c r="AC18" i="9" l="1"/>
  <c r="AC24" i="9"/>
  <c r="AC33" i="9"/>
  <c r="AC36" i="9"/>
  <c r="AC31" i="9" s="1"/>
  <c r="AC19" i="9"/>
  <c r="AC34" i="7"/>
  <c r="AC34" i="9"/>
  <c r="AC41" i="9"/>
  <c r="AF49" i="9"/>
  <c r="AC20" i="9"/>
  <c r="AC42" i="9"/>
  <c r="AE49" i="9"/>
  <c r="AF16" i="9"/>
  <c r="AC32" i="9"/>
  <c r="AG16" i="9"/>
  <c r="AC40" i="9"/>
  <c r="AC51" i="9"/>
  <c r="AC22" i="9"/>
  <c r="AC39" i="9"/>
  <c r="AC50" i="9"/>
  <c r="AD16" i="9"/>
  <c r="AD61" i="9" s="1"/>
  <c r="AE16" i="9"/>
  <c r="AD31" i="9"/>
  <c r="AE38" i="9"/>
  <c r="AC21" i="9"/>
  <c r="AE31" i="9"/>
  <c r="AG31" i="9"/>
  <c r="AF38" i="9"/>
  <c r="AC52" i="9"/>
  <c r="AD49" i="9"/>
  <c r="AF31" i="9"/>
  <c r="AC35" i="9"/>
  <c r="AG38" i="9"/>
  <c r="AE61" i="9"/>
  <c r="AD38" i="9"/>
  <c r="AC41" i="7"/>
  <c r="AC35" i="7"/>
  <c r="E62" i="9"/>
  <c r="I62" i="9"/>
  <c r="AF61" i="9"/>
  <c r="AC33" i="7"/>
  <c r="AC20" i="7"/>
  <c r="AC32" i="7"/>
  <c r="AC17" i="7"/>
  <c r="AC19" i="7"/>
  <c r="AC18" i="7"/>
  <c r="AC21" i="7"/>
  <c r="AC58" i="7"/>
  <c r="AC59" i="7"/>
  <c r="AG49" i="9"/>
  <c r="AC53" i="9"/>
  <c r="AD25" i="9"/>
  <c r="AE25" i="9"/>
  <c r="AD44" i="9"/>
  <c r="AC60" i="9"/>
  <c r="AC59" i="9" s="1"/>
  <c r="AC61" i="7"/>
  <c r="AC54" i="9"/>
  <c r="AC55" i="9"/>
  <c r="AF25" i="9"/>
  <c r="AC29" i="9"/>
  <c r="AC47" i="9"/>
  <c r="AG25" i="9"/>
  <c r="AC27" i="9"/>
  <c r="AC30" i="9"/>
  <c r="AC28" i="9"/>
  <c r="T63" i="9"/>
  <c r="AC26" i="9"/>
  <c r="AC46" i="9"/>
  <c r="AG44" i="9"/>
  <c r="L63" i="9"/>
  <c r="AC58" i="9"/>
  <c r="AC45" i="9"/>
  <c r="AF44" i="9"/>
  <c r="AC48" i="9"/>
  <c r="AC57" i="9"/>
  <c r="M62" i="9"/>
  <c r="Q62" i="9"/>
  <c r="U62" i="9"/>
  <c r="AB63" i="9"/>
  <c r="Y62" i="9"/>
  <c r="AG46" i="7"/>
  <c r="AG47" i="7"/>
  <c r="AG48" i="7"/>
  <c r="AF46" i="7"/>
  <c r="AF47" i="7"/>
  <c r="AF48" i="7"/>
  <c r="AE46" i="7"/>
  <c r="AE47" i="7"/>
  <c r="AE48" i="7"/>
  <c r="AE45" i="7"/>
  <c r="AD46" i="7"/>
  <c r="AD47" i="7"/>
  <c r="AD48" i="7"/>
  <c r="AC16" i="9" l="1"/>
  <c r="AC38" i="9"/>
  <c r="E63" i="9"/>
  <c r="AC49" i="9"/>
  <c r="AC25" i="9"/>
  <c r="AC47" i="7"/>
  <c r="M63" i="9"/>
  <c r="AC44" i="9"/>
  <c r="U63" i="9"/>
  <c r="AC46" i="7"/>
  <c r="AC48" i="7"/>
  <c r="AF68" i="7" l="1"/>
  <c r="AE68" i="7"/>
  <c r="AD68" i="7"/>
  <c r="AF67" i="7"/>
  <c r="AE67" i="7"/>
  <c r="AD67" i="7"/>
  <c r="AG68" i="7"/>
  <c r="AG67" i="7"/>
  <c r="AG37" i="7"/>
  <c r="AG36" i="7"/>
  <c r="AA69" i="7"/>
  <c r="Z69" i="7"/>
  <c r="Y69" i="7"/>
  <c r="W69" i="7"/>
  <c r="V69" i="7"/>
  <c r="U69" i="7"/>
  <c r="S69" i="7"/>
  <c r="R69" i="7"/>
  <c r="Q69" i="7"/>
  <c r="O69" i="7"/>
  <c r="N69" i="7"/>
  <c r="M69" i="7"/>
  <c r="J69" i="7"/>
  <c r="I69" i="7"/>
  <c r="AF64" i="7"/>
  <c r="AF65" i="7"/>
  <c r="AD65" i="7"/>
  <c r="AD64" i="7"/>
  <c r="AD22" i="7"/>
  <c r="AD23" i="7"/>
  <c r="AD24" i="7"/>
  <c r="AB69" i="7"/>
  <c r="X69" i="7"/>
  <c r="T69" i="7"/>
  <c r="P69" i="7"/>
  <c r="H69" i="7"/>
  <c r="AG65" i="7"/>
  <c r="AG64" i="7"/>
  <c r="AG63" i="7"/>
  <c r="AG62" i="7"/>
  <c r="AE65" i="7"/>
  <c r="AE64" i="7"/>
  <c r="AE63" i="7"/>
  <c r="AE62" i="7"/>
  <c r="AG56" i="7"/>
  <c r="AF56" i="7"/>
  <c r="AE56" i="7"/>
  <c r="AD56" i="7"/>
  <c r="AE66" i="7" l="1"/>
  <c r="AD16" i="7"/>
  <c r="AG66" i="7"/>
  <c r="AG31" i="7"/>
  <c r="AF66" i="7"/>
  <c r="AC68" i="7"/>
  <c r="AD66" i="7"/>
  <c r="AC64" i="7"/>
  <c r="AC65" i="7"/>
  <c r="M70" i="7"/>
  <c r="AC67" i="7"/>
  <c r="AC66" i="7" s="1"/>
  <c r="I70" i="7"/>
  <c r="Q70" i="7"/>
  <c r="Y70" i="7"/>
  <c r="U70" i="7"/>
  <c r="E70" i="7"/>
  <c r="AC56" i="7"/>
  <c r="AF63" i="7"/>
  <c r="AD63" i="7"/>
  <c r="AF62" i="7"/>
  <c r="AD62" i="7"/>
  <c r="AG57" i="7"/>
  <c r="AE57" i="7"/>
  <c r="AG54" i="7"/>
  <c r="AF54" i="7"/>
  <c r="AE54" i="7"/>
  <c r="AE51" i="7"/>
  <c r="AE52" i="7"/>
  <c r="AE53" i="7"/>
  <c r="AD54" i="7"/>
  <c r="AG53" i="7"/>
  <c r="AF53" i="7"/>
  <c r="AD53" i="7"/>
  <c r="AG52" i="7"/>
  <c r="AG51" i="7"/>
  <c r="AF52" i="7"/>
  <c r="AD52" i="7"/>
  <c r="AF51" i="7"/>
  <c r="AD51" i="7"/>
  <c r="AE24" i="7"/>
  <c r="AG24" i="7"/>
  <c r="AF24" i="7"/>
  <c r="AG45" i="7"/>
  <c r="AG44" i="7" s="1"/>
  <c r="AF45" i="7"/>
  <c r="AD45" i="7"/>
  <c r="AD44" i="7" s="1"/>
  <c r="AG43" i="7"/>
  <c r="AF43" i="7"/>
  <c r="AE43" i="7"/>
  <c r="AE39" i="7"/>
  <c r="AE40" i="7"/>
  <c r="AD43" i="7"/>
  <c r="AG40" i="7"/>
  <c r="AF40" i="7"/>
  <c r="AD40" i="7"/>
  <c r="AG39" i="7"/>
  <c r="AF39" i="7"/>
  <c r="AD39" i="7"/>
  <c r="AF37" i="7"/>
  <c r="AE37" i="7"/>
  <c r="AD37" i="7"/>
  <c r="AF36" i="7"/>
  <c r="AE36" i="7"/>
  <c r="AD36" i="7"/>
  <c r="AG30" i="7"/>
  <c r="AF30" i="7"/>
  <c r="AE30" i="7"/>
  <c r="AD30" i="7"/>
  <c r="AG29" i="7"/>
  <c r="AF29" i="7"/>
  <c r="AF26" i="7"/>
  <c r="AF27" i="7"/>
  <c r="AF28" i="7"/>
  <c r="AE29" i="7"/>
  <c r="AD29" i="7"/>
  <c r="AG28" i="7"/>
  <c r="AE28" i="7"/>
  <c r="AE26" i="7"/>
  <c r="AE27" i="7"/>
  <c r="AD28" i="7"/>
  <c r="AG27" i="7"/>
  <c r="AD27" i="7"/>
  <c r="AD26" i="7"/>
  <c r="AG23" i="7"/>
  <c r="AF23" i="7"/>
  <c r="AE23" i="7"/>
  <c r="AG22" i="7"/>
  <c r="AF22" i="7"/>
  <c r="AE22" i="7"/>
  <c r="AE16" i="7" l="1"/>
  <c r="AF16" i="7"/>
  <c r="AG16" i="7"/>
  <c r="AC62" i="7"/>
  <c r="AC57" i="7" s="1"/>
  <c r="AD25" i="7"/>
  <c r="AG50" i="7"/>
  <c r="AG38" i="7"/>
  <c r="AC63" i="7"/>
  <c r="AG25" i="7"/>
  <c r="AD50" i="7"/>
  <c r="AE50" i="7"/>
  <c r="AF50" i="7"/>
  <c r="AD57" i="7"/>
  <c r="AF57" i="7"/>
  <c r="AE25" i="7"/>
  <c r="AF25" i="7"/>
  <c r="AB71" i="7"/>
  <c r="AF44" i="7"/>
  <c r="AF38" i="7"/>
  <c r="AE31" i="7"/>
  <c r="AF31" i="7"/>
  <c r="AD31" i="7"/>
  <c r="AD38" i="7"/>
  <c r="AE38" i="7"/>
  <c r="AE44" i="7"/>
  <c r="L71" i="7"/>
  <c r="AC45" i="7"/>
  <c r="AC44" i="7" s="1"/>
  <c r="AC52" i="7"/>
  <c r="T71" i="7"/>
  <c r="AC23" i="7"/>
  <c r="AC26" i="7"/>
  <c r="AC43" i="7"/>
  <c r="AC22" i="7"/>
  <c r="AC24" i="7"/>
  <c r="AC36" i="7"/>
  <c r="AC27" i="7"/>
  <c r="AC29" i="7"/>
  <c r="AC30" i="7"/>
  <c r="AC40" i="7"/>
  <c r="AC28" i="7"/>
  <c r="AC39" i="7"/>
  <c r="AC38" i="7" s="1"/>
  <c r="AC37" i="7"/>
  <c r="AC54" i="7"/>
  <c r="AC51" i="7"/>
  <c r="AC53" i="7"/>
  <c r="AC16" i="7" l="1"/>
  <c r="AC31" i="7"/>
  <c r="AC50" i="7"/>
  <c r="AC49" i="7" s="1"/>
  <c r="AC25" i="7"/>
  <c r="AG49" i="7"/>
  <c r="AF49" i="7"/>
  <c r="AD69" i="7"/>
  <c r="AD49" i="7"/>
  <c r="AE49" i="7"/>
  <c r="M71" i="7"/>
  <c r="U71" i="7"/>
  <c r="AE69" i="7"/>
  <c r="E71" i="7"/>
  <c r="AF69" i="7" l="1"/>
</calcChain>
</file>

<file path=xl/sharedStrings.xml><?xml version="1.0" encoding="utf-8"?>
<sst xmlns="http://schemas.openxmlformats.org/spreadsheetml/2006/main" count="708" uniqueCount="142">
  <si>
    <r>
      <t xml:space="preserve">do </t>
    </r>
    <r>
      <rPr>
        <i/>
        <sz val="10"/>
        <rFont val="Calibri"/>
        <family val="2"/>
        <charset val="238"/>
      </rPr>
      <t>Programu studiów na kierunku filologia - studia pierwszego stopnia o profilu praktycznym,</t>
    </r>
    <r>
      <rPr>
        <sz val="10"/>
        <rFont val="Calibri"/>
        <family val="2"/>
        <charset val="238"/>
      </rPr>
      <t xml:space="preserve"> </t>
    </r>
  </si>
  <si>
    <t xml:space="preserve">PLAN  STUDIÓW  STACJONARNYCH  I stopnia                 </t>
  </si>
  <si>
    <t>PROFIL: PRAKTYCZNY</t>
  </si>
  <si>
    <t>KIERUNEK: FILOLOGIA</t>
  </si>
  <si>
    <t>w zakresie: JĘZYKA ANGIELSKIEGO/NIEMIECKIEGO</t>
  </si>
  <si>
    <t>specjalizacja: NAUCZYCIELSKA</t>
  </si>
  <si>
    <t>LP.</t>
  </si>
  <si>
    <t>Nazwa przedmiotu</t>
  </si>
  <si>
    <t>Forma zaliczenia zajęć</t>
  </si>
  <si>
    <t>Forma zaliczenia przedmiotu</t>
  </si>
  <si>
    <t>ROK I</t>
  </si>
  <si>
    <t>ROK II</t>
  </si>
  <si>
    <t>ROK III</t>
  </si>
  <si>
    <t>Ogółem</t>
  </si>
  <si>
    <t>w tym:</t>
  </si>
  <si>
    <t>ECTS</t>
  </si>
  <si>
    <t>I sem.</t>
  </si>
  <si>
    <t>II sem.</t>
  </si>
  <si>
    <t>III sem.</t>
  </si>
  <si>
    <t>IV sem.</t>
  </si>
  <si>
    <t>V sem.</t>
  </si>
  <si>
    <t>VI sem.</t>
  </si>
  <si>
    <t>w.</t>
  </si>
  <si>
    <t>ćw.</t>
  </si>
  <si>
    <t>lab./p.</t>
  </si>
  <si>
    <r>
      <t>Moduł 1. P</t>
    </r>
    <r>
      <rPr>
        <b/>
        <i/>
        <sz val="8"/>
        <color rgb="FF000000"/>
        <rFont val="Arial"/>
        <family val="2"/>
        <charset val="238"/>
      </rPr>
      <t>rzedmioty interdyscyplinarne</t>
    </r>
  </si>
  <si>
    <t>Historia filozofii</t>
  </si>
  <si>
    <t>Zo 2</t>
  </si>
  <si>
    <t>Zo II</t>
  </si>
  <si>
    <t>Zo 1</t>
  </si>
  <si>
    <t>Zo I</t>
  </si>
  <si>
    <t>Bezpieczeństwo i higiena pracy</t>
  </si>
  <si>
    <t>Z 1</t>
  </si>
  <si>
    <t>Z I</t>
  </si>
  <si>
    <t>Lektorat języka obcego</t>
  </si>
  <si>
    <t>Zo 1-3</t>
  </si>
  <si>
    <t>E III</t>
  </si>
  <si>
    <t>Kultura języka polskiego</t>
  </si>
  <si>
    <t>Ochrona własności intelektualnej</t>
  </si>
  <si>
    <t>Wychowanie fizyczne</t>
  </si>
  <si>
    <t>Z 1-2</t>
  </si>
  <si>
    <t>Z II</t>
  </si>
  <si>
    <t>Wykład ogólnowydziałowy 1</t>
  </si>
  <si>
    <t>Zo 3</t>
  </si>
  <si>
    <t>Zo III</t>
  </si>
  <si>
    <t>Wykład ogólnowydziałowy 2</t>
  </si>
  <si>
    <t>Wykład monograficzny</t>
  </si>
  <si>
    <t>Z 6</t>
  </si>
  <si>
    <t>Zo V</t>
  </si>
  <si>
    <r>
      <rPr>
        <b/>
        <sz val="8"/>
        <color rgb="FF000000"/>
        <rFont val="Arial"/>
        <family val="2"/>
        <charset val="238"/>
      </rPr>
      <t xml:space="preserve">Moduł 2. </t>
    </r>
    <r>
      <rPr>
        <b/>
        <i/>
        <sz val="8"/>
        <color rgb="FF000000"/>
        <rFont val="Arial"/>
        <family val="2"/>
        <charset val="238"/>
      </rPr>
      <t>Praktyczna nauka języka angielskiego/niemieckiego</t>
    </r>
  </si>
  <si>
    <t>Praktyczna nauka języka angielskiego/ niemieckiego - słuchanie i mówienie</t>
  </si>
  <si>
    <t xml:space="preserve">Zo 1-6 </t>
  </si>
  <si>
    <t>E II,IV,VI</t>
  </si>
  <si>
    <t>Praktyczna nauka języka angielskiego/ niemieckiego - czytanie i mówienie</t>
  </si>
  <si>
    <t xml:space="preserve">Praktyczna nauka języka angielskiego/ niemieckiego - pisanie </t>
  </si>
  <si>
    <t>Praktyczna nauka języka angielskiego/ niemieckiego - gramatyka praktyczna</t>
  </si>
  <si>
    <t>Zo 1-6</t>
  </si>
  <si>
    <t>Praktyczna nauka języka angielskiego/ niemieckiego - fonetyka praktyczna</t>
  </si>
  <si>
    <t>Zo 1-3, 5</t>
  </si>
  <si>
    <t>Wstęp do językoznawstwa</t>
  </si>
  <si>
    <t>Zo1</t>
  </si>
  <si>
    <t>Wstęp do językoznawstwa angielskiego/niemieckiego</t>
  </si>
  <si>
    <t>Zo2</t>
  </si>
  <si>
    <t>E IV</t>
  </si>
  <si>
    <t>Gramatyka opisowa</t>
  </si>
  <si>
    <t>Teoretyczne podstawy uczenia się języków obcych</t>
  </si>
  <si>
    <t>Wiedza o akwizycji i nauce języków 1</t>
  </si>
  <si>
    <t>Zo 5</t>
  </si>
  <si>
    <t>Gramatyka kontrastywna</t>
  </si>
  <si>
    <t>Zo 3-4</t>
  </si>
  <si>
    <t>Zo II-III</t>
  </si>
  <si>
    <t>Wstęp do literaturoznawstwa</t>
  </si>
  <si>
    <t xml:space="preserve"> Zo II</t>
  </si>
  <si>
    <t>Historia krajów angielskiego/ niemieckiego obszaru językowego</t>
  </si>
  <si>
    <t>Zo 1-2</t>
  </si>
  <si>
    <t>Zo I-II</t>
  </si>
  <si>
    <t>Wiedza o krajach angielskiego/ niemieckiego obszaru językowego</t>
  </si>
  <si>
    <t>E II</t>
  </si>
  <si>
    <t>Literatura brytyjska/ niemieckiego obszaru językowego</t>
  </si>
  <si>
    <t>Zo 3-5</t>
  </si>
  <si>
    <t>Literatura amerykańska/ Literatura pogranicza polsko-niemieckiego</t>
  </si>
  <si>
    <t xml:space="preserve">E II </t>
  </si>
  <si>
    <r>
      <t xml:space="preserve">Moduł 5. </t>
    </r>
    <r>
      <rPr>
        <b/>
        <i/>
        <sz val="7.5"/>
        <color rgb="FF000000"/>
        <rFont val="Arial"/>
        <family val="2"/>
        <charset val="238"/>
      </rPr>
      <t>Dyplomowanie</t>
    </r>
  </si>
  <si>
    <t>Seminarium dyplomowe</t>
  </si>
  <si>
    <t>Zo 4-6</t>
  </si>
  <si>
    <t>Zo IV-VI</t>
  </si>
  <si>
    <t>Pisanie akademickie</t>
  </si>
  <si>
    <t xml:space="preserve">Zo IV-V </t>
  </si>
  <si>
    <t>Praca dyplomowa</t>
  </si>
  <si>
    <t>Zo VI</t>
  </si>
  <si>
    <t>Egzamin dyplomowy</t>
  </si>
  <si>
    <t>Zo 5-6</t>
  </si>
  <si>
    <t>E VI</t>
  </si>
  <si>
    <t>Przygotowanie w zakresie psychologiczno-pedagogicznym</t>
  </si>
  <si>
    <t xml:space="preserve">Pedagogika ogólna </t>
  </si>
  <si>
    <t xml:space="preserve">Wprowadzenie do psychologii </t>
  </si>
  <si>
    <t>Psychologia rozwojowa i wychowawcza</t>
  </si>
  <si>
    <t>Zo III-IV</t>
  </si>
  <si>
    <t>Pedagogika szkolna</t>
  </si>
  <si>
    <t>Zo 4</t>
  </si>
  <si>
    <t>Zo IV</t>
  </si>
  <si>
    <t>Emisja głosu z ergonomią</t>
  </si>
  <si>
    <t>Zo 4-5</t>
  </si>
  <si>
    <t>Zo IV-V</t>
  </si>
  <si>
    <t>Elementy pedagogiki specjalnej</t>
  </si>
  <si>
    <t>Przygotowanie w zakresie dydaktycznym</t>
  </si>
  <si>
    <t xml:space="preserve">Podstawy dydaktyki </t>
  </si>
  <si>
    <t>Dydaktyka języka angielskiego/niemieckiego 1</t>
  </si>
  <si>
    <t>Projekt edukacyjny 1</t>
  </si>
  <si>
    <t>Warsztat nauczyciela języka angielskiego/niemieckiego 1</t>
  </si>
  <si>
    <t xml:space="preserve">Zo V-VI </t>
  </si>
  <si>
    <t>Materiały dydaktyczne w nauce języka angielskiego/niemieckiego 1</t>
  </si>
  <si>
    <t>Fonetyka praktyczna w pracy nauczyciela</t>
  </si>
  <si>
    <t>Praktyka w zakresie nauczania języka angielskiego/niemieckiego w szkole podstawowej</t>
  </si>
  <si>
    <t>RAZEM</t>
  </si>
  <si>
    <t>specjalizacja: TRANSLATORSKA</t>
  </si>
  <si>
    <r>
      <rPr>
        <b/>
        <sz val="8"/>
        <color rgb="FF000000"/>
        <rFont val="Arial"/>
        <family val="2"/>
        <charset val="238"/>
      </rPr>
      <t xml:space="preserve">Moduł 6. (obieralny) </t>
    </r>
    <r>
      <rPr>
        <b/>
        <i/>
        <sz val="8"/>
        <color rgb="FF000000"/>
        <rFont val="Arial"/>
        <family val="2"/>
        <charset val="238"/>
      </rPr>
      <t>Kształcenie translatorskie</t>
    </r>
  </si>
  <si>
    <t>Podstawy translatoryki</t>
  </si>
  <si>
    <t>Warsztat tłumacza 1</t>
  </si>
  <si>
    <t>Przekład pisemny</t>
  </si>
  <si>
    <t>Rozumienie tekstów fachowych</t>
  </si>
  <si>
    <t>Tłumaczenia ustne 1</t>
  </si>
  <si>
    <t>Zo V-VI</t>
  </si>
  <si>
    <t>Komunikacja interpersonalna dla tłumaczy 1</t>
  </si>
  <si>
    <t>Projekt translatorski 1</t>
  </si>
  <si>
    <t>Praktyka translatorska</t>
  </si>
  <si>
    <r>
      <t xml:space="preserve">Moduł 6. (obieralny) </t>
    </r>
    <r>
      <rPr>
        <b/>
        <i/>
        <sz val="8"/>
        <color rgb="FF000000"/>
        <rFont val="Arial"/>
        <family val="2"/>
        <charset val="238"/>
      </rPr>
      <t>Kształcenie nauczycielskie</t>
    </r>
  </si>
  <si>
    <r>
      <t xml:space="preserve">Moduł 4. </t>
    </r>
    <r>
      <rPr>
        <b/>
        <i/>
        <sz val="8"/>
        <color rgb="FF000000"/>
        <rFont val="Arial"/>
        <family val="2"/>
        <charset val="238"/>
      </rPr>
      <t>Wiedza o literaturze, kulturze i historii</t>
    </r>
  </si>
  <si>
    <r>
      <t xml:space="preserve">Moduł 3. </t>
    </r>
    <r>
      <rPr>
        <b/>
        <i/>
        <sz val="8"/>
        <color rgb="FF000000"/>
        <rFont val="Arial"/>
        <family val="2"/>
        <charset val="238"/>
      </rPr>
      <t>Wiedza o języku i komunikacji</t>
    </r>
  </si>
  <si>
    <r>
      <t xml:space="preserve">Moduł 7. </t>
    </r>
    <r>
      <rPr>
        <b/>
        <i/>
        <sz val="8"/>
        <color rgb="FF000000"/>
        <rFont val="Arial"/>
        <family val="2"/>
        <charset val="238"/>
      </rPr>
      <t xml:space="preserve">Praktyka </t>
    </r>
  </si>
  <si>
    <t>Praktyka psychologiczno-pedagogiczna w szkole podstawowej</t>
  </si>
  <si>
    <t>obowiązuje I rok od r.a. 2025/2026</t>
  </si>
  <si>
    <t>z dnia 24 czerwca 2025 r.</t>
  </si>
  <si>
    <t>Technologie informacyjne w pracy nauczyciela i tłumacza</t>
  </si>
  <si>
    <t>stanowiącego załącznik do Uchwały nr 27/000/2025 Senatu AJP</t>
  </si>
  <si>
    <t>w zakresie: JĘZYKA NIEMIECKIEGO OD PODSTAW</t>
  </si>
  <si>
    <t>Praktyczna nauka języka angielskiego/ niemieckiego - sprawności zintegrowane 1</t>
  </si>
  <si>
    <t>Praktyczna nauka języka angielskiego/ niemieckiego - sprawności zintegrowane 2</t>
  </si>
  <si>
    <t>Praktyczna nauka języka angielskiego/ niemieckiego - sprawności zintegrowane 3</t>
  </si>
  <si>
    <t>w zakresie: JĘYZKA NIEMIECKIEGO OD PODSTAW</t>
  </si>
  <si>
    <t>Załącznik nr 1</t>
  </si>
  <si>
    <t xml:space="preserve">specjalizacja: NAUCZYCIELSKA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</si>
</sst>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 x14ac:knownFonts="1">
    <font>
      <sz val="10"/>
      <name val="Arial CE"/>
      <charset val="238"/>
    </font>
    <font>
      <sz val="6"/>
      <name val="Arial CE"/>
      <charset val="238"/>
    </font>
    <font>
      <b/>
      <sz val="10"/>
      <name val="Arial CE"/>
      <charset val="238"/>
    </font>
    <font>
      <b/>
      <sz val="10"/>
      <name val="Cambria"/>
      <family val="1"/>
      <charset val="238"/>
    </font>
    <font>
      <b/>
      <u/>
      <sz val="10"/>
      <name val="Arial CE"/>
      <charset val="238"/>
    </font>
    <font>
      <sz val="9"/>
      <name val="Arial CE"/>
      <charset val="238"/>
    </font>
    <font>
      <sz val="9"/>
      <color indexed="10"/>
      <name val="Arial CE"/>
      <charset val="238"/>
    </font>
    <font>
      <b/>
      <i/>
      <sz val="9"/>
      <color indexed="10"/>
      <name val="Arial CE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color indexed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6"/>
      <name val="Arial"/>
      <family val="2"/>
      <charset val="238"/>
    </font>
    <font>
      <b/>
      <u/>
      <sz val="9"/>
      <name val="Arial"/>
      <family val="2"/>
      <charset val="238"/>
    </font>
    <font>
      <b/>
      <u/>
      <sz val="9"/>
      <color indexed="10"/>
      <name val="Arial"/>
      <family val="2"/>
      <charset val="238"/>
    </font>
    <font>
      <sz val="7.5"/>
      <name val="Arial"/>
      <family val="2"/>
      <charset val="238"/>
    </font>
    <font>
      <i/>
      <sz val="8"/>
      <color indexed="1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7"/>
      <color indexed="10"/>
      <name val="Arial"/>
      <family val="2"/>
      <charset val="238"/>
    </font>
    <font>
      <b/>
      <i/>
      <sz val="8"/>
      <name val="Arial"/>
      <family val="2"/>
      <charset val="238"/>
    </font>
    <font>
      <sz val="7.5"/>
      <color theme="9"/>
      <name val="Arial"/>
      <family val="2"/>
      <charset val="238"/>
    </font>
    <font>
      <sz val="10"/>
      <color theme="9"/>
      <name val="Arial"/>
      <family val="2"/>
      <charset val="238"/>
    </font>
    <font>
      <sz val="6"/>
      <color rgb="FF00B050"/>
      <name val="Arial"/>
      <family val="2"/>
      <charset val="238"/>
    </font>
    <font>
      <sz val="8"/>
      <color rgb="FF00B050"/>
      <name val="Arial"/>
      <family val="2"/>
      <charset val="238"/>
    </font>
    <font>
      <i/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strike/>
      <sz val="6"/>
      <color rgb="FF00B05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70C0"/>
      <name val="Arial"/>
      <family val="2"/>
      <charset val="238"/>
    </font>
    <font>
      <sz val="6"/>
      <color rgb="FF0070C0"/>
      <name val="Arial"/>
      <family val="2"/>
      <charset val="238"/>
    </font>
    <font>
      <sz val="8"/>
      <color rgb="FF0070C0"/>
      <name val="Arial"/>
      <family val="2"/>
      <charset val="238"/>
    </font>
    <font>
      <i/>
      <sz val="8"/>
      <color rgb="FF0070C0"/>
      <name val="Arial"/>
      <family val="2"/>
      <charset val="238"/>
    </font>
    <font>
      <sz val="10"/>
      <color rgb="FFED7D31"/>
      <name val="Arial"/>
      <family val="2"/>
      <charset val="238"/>
    </font>
    <font>
      <sz val="11"/>
      <color rgb="FF00B050"/>
      <name val="Calibri"/>
      <family val="2"/>
      <charset val="238"/>
    </font>
    <font>
      <b/>
      <sz val="7.5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i/>
      <strike/>
      <sz val="8"/>
      <color rgb="FF000000"/>
      <name val="Arial"/>
      <family val="2"/>
      <charset val="238"/>
    </font>
    <font>
      <i/>
      <strike/>
      <sz val="8"/>
      <color rgb="FFFF0000"/>
      <name val="Arial"/>
      <family val="2"/>
      <charset val="238"/>
    </font>
    <font>
      <strike/>
      <sz val="8"/>
      <name val="Arial"/>
      <family val="2"/>
      <charset val="238"/>
    </font>
    <font>
      <i/>
      <strike/>
      <sz val="8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sz val="7.5"/>
      <color rgb="FF000000"/>
      <name val="Arial"/>
      <family val="2"/>
      <charset val="238"/>
    </font>
    <font>
      <b/>
      <i/>
      <sz val="7.5"/>
      <color rgb="FF000000"/>
      <name val="Arial"/>
      <family val="2"/>
      <charset val="238"/>
    </font>
    <font>
      <u/>
      <sz val="10"/>
      <name val="Arial CE"/>
      <charset val="238"/>
    </font>
    <font>
      <sz val="10"/>
      <color rgb="FFFF0000"/>
      <name val="Arial CE"/>
      <charset val="238"/>
    </font>
    <font>
      <u/>
      <sz val="10"/>
      <color theme="10"/>
      <name val="Arial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1"/>
        <bgColor indexed="27"/>
      </patternFill>
    </fill>
    <fill>
      <patternFill patternType="solid">
        <fgColor indexed="42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26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1" fillId="0" borderId="0"/>
    <xf numFmtId="0" fontId="66" fillId="0" borderId="0" applyNumberFormat="0" applyFill="0" applyBorder="0" applyAlignment="0" applyProtection="0"/>
  </cellStyleXfs>
  <cellXfs count="217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5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1" fillId="0" borderId="0" xfId="0" applyFont="1" applyAlignment="1">
      <alignment horizontal="right" vertical="top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3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19" fillId="2" borderId="1" xfId="0" applyFont="1" applyFill="1" applyBorder="1"/>
    <xf numFmtId="0" fontId="20" fillId="14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/>
    </xf>
    <xf numFmtId="0" fontId="28" fillId="15" borderId="1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7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27" fillId="12" borderId="1" xfId="0" applyFont="1" applyFill="1" applyBorder="1" applyAlignment="1">
      <alignment horizontal="left" vertical="center" wrapText="1"/>
    </xf>
    <xf numFmtId="0" fontId="28" fillId="12" borderId="1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6" fillId="0" borderId="0" xfId="0" applyFont="1"/>
    <xf numFmtId="0" fontId="35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/>
    </xf>
    <xf numFmtId="0" fontId="41" fillId="0" borderId="0" xfId="0" applyFont="1"/>
    <xf numFmtId="0" fontId="40" fillId="4" borderId="1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0" fontId="31" fillId="8" borderId="6" xfId="0" applyFont="1" applyFill="1" applyBorder="1" applyAlignment="1">
      <alignment horizontal="center" vertical="center"/>
    </xf>
    <xf numFmtId="0" fontId="11" fillId="0" borderId="1" xfId="0" applyFont="1" applyBorder="1"/>
    <xf numFmtId="0" fontId="16" fillId="17" borderId="1" xfId="0" applyFont="1" applyFill="1" applyBorder="1" applyAlignment="1">
      <alignment horizontal="center" vertical="center"/>
    </xf>
    <xf numFmtId="0" fontId="42" fillId="18" borderId="1" xfId="0" applyFont="1" applyFill="1" applyBorder="1" applyAlignment="1">
      <alignment horizontal="center" vertical="center" wrapText="1"/>
    </xf>
    <xf numFmtId="0" fontId="45" fillId="0" borderId="0" xfId="0" applyFont="1"/>
    <xf numFmtId="0" fontId="47" fillId="0" borderId="0" xfId="0" applyFont="1"/>
    <xf numFmtId="0" fontId="48" fillId="0" borderId="1" xfId="0" applyFont="1" applyBorder="1" applyAlignment="1">
      <alignment horizontal="center" vertical="center" wrapText="1"/>
    </xf>
    <xf numFmtId="0" fontId="49" fillId="3" borderId="1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horizontal="center" vertical="center"/>
    </xf>
    <xf numFmtId="0" fontId="49" fillId="5" borderId="1" xfId="0" applyFont="1" applyFill="1" applyBorder="1" applyAlignment="1">
      <alignment horizontal="center" vertical="center"/>
    </xf>
    <xf numFmtId="0" fontId="51" fillId="0" borderId="0" xfId="0" applyFont="1"/>
    <xf numFmtId="0" fontId="52" fillId="0" borderId="0" xfId="0" applyFont="1"/>
    <xf numFmtId="0" fontId="28" fillId="18" borderId="1" xfId="0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/>
    </xf>
    <xf numFmtId="0" fontId="54" fillId="4" borderId="1" xfId="0" applyFont="1" applyFill="1" applyBorder="1" applyAlignment="1">
      <alignment horizontal="center" vertical="center"/>
    </xf>
    <xf numFmtId="0" fontId="54" fillId="5" borderId="1" xfId="0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4" fillId="14" borderId="1" xfId="0" applyFont="1" applyFill="1" applyBorder="1" applyAlignment="1">
      <alignment horizontal="center" vertical="center"/>
    </xf>
    <xf numFmtId="0" fontId="55" fillId="18" borderId="1" xfId="0" applyFont="1" applyFill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18" borderId="1" xfId="0" applyFont="1" applyFill="1" applyBorder="1" applyAlignment="1">
      <alignment horizontal="center" vertical="center"/>
    </xf>
    <xf numFmtId="0" fontId="56" fillId="18" borderId="1" xfId="0" applyFont="1" applyFill="1" applyBorder="1" applyAlignment="1">
      <alignment horizontal="center" vertical="center"/>
    </xf>
    <xf numFmtId="0" fontId="57" fillId="18" borderId="1" xfId="0" applyFont="1" applyFill="1" applyBorder="1" applyAlignment="1">
      <alignment horizontal="center" vertical="center"/>
    </xf>
    <xf numFmtId="0" fontId="54" fillId="15" borderId="1" xfId="0" applyFont="1" applyFill="1" applyBorder="1" applyAlignment="1">
      <alignment horizontal="center" vertical="center"/>
    </xf>
    <xf numFmtId="0" fontId="54" fillId="16" borderId="1" xfId="0" applyFont="1" applyFill="1" applyBorder="1" applyAlignment="1">
      <alignment horizontal="center" vertical="center"/>
    </xf>
    <xf numFmtId="0" fontId="58" fillId="18" borderId="1" xfId="0" applyFont="1" applyFill="1" applyBorder="1" applyAlignment="1">
      <alignment horizontal="center" vertical="center"/>
    </xf>
    <xf numFmtId="0" fontId="29" fillId="12" borderId="1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8" fillId="15" borderId="17" xfId="0" applyFont="1" applyFill="1" applyBorder="1" applyAlignment="1">
      <alignment horizontal="center" vertical="center"/>
    </xf>
    <xf numFmtId="0" fontId="55" fillId="15" borderId="17" xfId="0" applyFont="1" applyFill="1" applyBorder="1" applyAlignment="1">
      <alignment horizontal="center" vertical="center"/>
    </xf>
    <xf numFmtId="0" fontId="55" fillId="15" borderId="6" xfId="0" applyFont="1" applyFill="1" applyBorder="1" applyAlignment="1">
      <alignment horizontal="center" vertical="center"/>
    </xf>
    <xf numFmtId="0" fontId="11" fillId="0" borderId="17" xfId="0" applyFont="1" applyBorder="1"/>
    <xf numFmtId="0" fontId="14" fillId="5" borderId="2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11" fillId="12" borderId="0" xfId="0" applyFont="1" applyFill="1"/>
    <xf numFmtId="0" fontId="27" fillId="18" borderId="9" xfId="0" applyFont="1" applyFill="1" applyBorder="1" applyAlignment="1">
      <alignment horizontal="left" vertical="center" wrapText="1"/>
    </xf>
    <xf numFmtId="0" fontId="6" fillId="0" borderId="0" xfId="0" applyFont="1"/>
    <xf numFmtId="0" fontId="59" fillId="3" borderId="1" xfId="0" applyFont="1" applyFill="1" applyBorder="1" applyAlignment="1">
      <alignment horizontal="center" vertical="center"/>
    </xf>
    <xf numFmtId="0" fontId="60" fillId="2" borderId="1" xfId="0" applyFont="1" applyFill="1" applyBorder="1" applyAlignment="1">
      <alignment horizontal="center" vertical="center"/>
    </xf>
    <xf numFmtId="0" fontId="59" fillId="4" borderId="1" xfId="0" applyFont="1" applyFill="1" applyBorder="1" applyAlignment="1">
      <alignment horizontal="center" vertical="center"/>
    </xf>
    <xf numFmtId="0" fontId="61" fillId="4" borderId="1" xfId="0" applyFont="1" applyFill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59" fillId="5" borderId="1" xfId="0" applyFont="1" applyFill="1" applyBorder="1" applyAlignment="1">
      <alignment horizontal="center" vertical="center"/>
    </xf>
    <xf numFmtId="0" fontId="43" fillId="13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0" fontId="62" fillId="0" borderId="9" xfId="0" applyFont="1" applyBorder="1" applyAlignment="1">
      <alignment horizontal="left" vertical="center" wrapText="1"/>
    </xf>
    <xf numFmtId="0" fontId="62" fillId="0" borderId="1" xfId="0" applyFont="1" applyBorder="1" applyAlignment="1">
      <alignment horizontal="left" vertical="center" wrapText="1"/>
    </xf>
    <xf numFmtId="0" fontId="62" fillId="12" borderId="1" xfId="0" applyFont="1" applyFill="1" applyBorder="1" applyAlignment="1">
      <alignment horizontal="left" vertical="center" wrapText="1"/>
    </xf>
    <xf numFmtId="0" fontId="62" fillId="0" borderId="9" xfId="0" applyFont="1" applyBorder="1" applyAlignment="1">
      <alignment horizontal="left" vertical="center"/>
    </xf>
    <xf numFmtId="0" fontId="64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0" fontId="66" fillId="0" borderId="0" xfId="2" applyAlignment="1">
      <alignment horizontal="left"/>
    </xf>
    <xf numFmtId="0" fontId="16" fillId="6" borderId="19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34" fillId="8" borderId="20" xfId="0" applyFont="1" applyFill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34" fillId="8" borderId="19" xfId="0" applyFont="1" applyFill="1" applyBorder="1" applyAlignment="1">
      <alignment horizontal="center" vertical="center"/>
    </xf>
    <xf numFmtId="0" fontId="16" fillId="19" borderId="1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 textRotation="90" wrapText="1"/>
    </xf>
    <xf numFmtId="0" fontId="33" fillId="2" borderId="6" xfId="0" applyFont="1" applyFill="1" applyBorder="1" applyAlignment="1">
      <alignment horizontal="center" vertical="center" textRotation="90" wrapText="1"/>
    </xf>
    <xf numFmtId="0" fontId="31" fillId="0" borderId="8" xfId="0" applyFont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textRotation="90" wrapText="1"/>
    </xf>
    <xf numFmtId="0" fontId="14" fillId="6" borderId="1" xfId="0" applyFont="1" applyFill="1" applyBorder="1" applyAlignment="1">
      <alignment horizontal="center" vertical="center" textRotation="90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3" fillId="6" borderId="9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43" fillId="6" borderId="9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43" fillId="13" borderId="15" xfId="0" applyFont="1" applyFill="1" applyBorder="1" applyAlignment="1">
      <alignment horizontal="center" vertical="center"/>
    </xf>
    <xf numFmtId="0" fontId="16" fillId="13" borderId="3" xfId="0" applyFont="1" applyFill="1" applyBorder="1" applyAlignment="1">
      <alignment horizontal="center" vertical="center"/>
    </xf>
    <xf numFmtId="0" fontId="16" fillId="13" borderId="4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53" fillId="6" borderId="9" xfId="0" applyFont="1" applyFill="1" applyBorder="1" applyAlignment="1">
      <alignment horizontal="center" vertical="center"/>
    </xf>
    <xf numFmtId="0" fontId="53" fillId="6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28" fillId="11" borderId="1" xfId="0" applyFont="1" applyFill="1" applyBorder="1" applyAlignment="1">
      <alignment horizontal="center" vertical="center"/>
    </xf>
    <xf numFmtId="0" fontId="28" fillId="18" borderId="1" xfId="0" applyFont="1" applyFill="1" applyBorder="1" applyAlignment="1">
      <alignment horizontal="center" vertical="center"/>
    </xf>
    <xf numFmtId="0" fontId="34" fillId="8" borderId="21" xfId="0" applyFont="1" applyFill="1" applyBorder="1" applyAlignment="1">
      <alignment horizontal="center" vertical="center"/>
    </xf>
    <xf numFmtId="0" fontId="34" fillId="8" borderId="22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textRotation="90"/>
    </xf>
    <xf numFmtId="0" fontId="19" fillId="0" borderId="19" xfId="0" applyFont="1" applyBorder="1" applyAlignment="1">
      <alignment horizontal="center" vertical="center" textRotation="90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6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/>
    <xf numFmtId="0" fontId="28" fillId="11" borderId="5" xfId="0" applyFont="1" applyFill="1" applyBorder="1" applyAlignment="1">
      <alignment horizontal="center" vertical="center"/>
    </xf>
    <xf numFmtId="0" fontId="28" fillId="11" borderId="6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0"/>
  <tableStyles count="0" defaultTableStyle="TableStyleMedium9" defaultPivotStyle="PivotStyleLight16"/>
  <colors>
    <mruColors>
      <color rgb="FFCCFFCC"/>
      <color rgb="FFCCFFFF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71"/>
  <sheetViews>
    <sheetView tabSelected="1" zoomScaleNormal="100" zoomScalePageLayoutView="125" workbookViewId="0">
      <selection activeCell="AG72" sqref="AG72"/>
    </sheetView>
  </sheetViews>
  <sheetFormatPr defaultColWidth="8.85546875" defaultRowHeight="12.75" x14ac:dyDescent="0.2"/>
  <cols>
    <col min="1" max="1" width="3" style="2" customWidth="1"/>
    <col min="2" max="2" width="28.140625" style="2" customWidth="1"/>
    <col min="3" max="3" width="6.42578125" style="3" hidden="1" customWidth="1"/>
    <col min="4" max="4" width="6.42578125" style="3" customWidth="1"/>
    <col min="5" max="7" width="4.28515625" style="4" customWidth="1"/>
    <col min="8" max="8" width="4.28515625" style="5" customWidth="1"/>
    <col min="9" max="11" width="4.28515625" style="4" customWidth="1"/>
    <col min="12" max="12" width="4.28515625" style="5" customWidth="1"/>
    <col min="13" max="15" width="4.28515625" style="4" customWidth="1"/>
    <col min="16" max="16" width="4.28515625" style="5" customWidth="1"/>
    <col min="17" max="19" width="4.28515625" style="4" customWidth="1"/>
    <col min="20" max="20" width="4.28515625" style="5" customWidth="1"/>
    <col min="21" max="23" width="4.28515625" style="4" customWidth="1"/>
    <col min="24" max="24" width="4.28515625" style="5" customWidth="1"/>
    <col min="25" max="27" width="4.28515625" style="4" customWidth="1"/>
    <col min="28" max="28" width="4.28515625" style="5" customWidth="1"/>
    <col min="29" max="29" width="5.140625" style="7" customWidth="1"/>
    <col min="30" max="32" width="4.28515625" style="7" customWidth="1"/>
    <col min="33" max="33" width="4.28515625" style="6" customWidth="1"/>
    <col min="34" max="38" width="2.28515625" customWidth="1"/>
    <col min="39" max="43" width="2.42578125" customWidth="1"/>
    <col min="44" max="44" width="5.28515625" customWidth="1"/>
    <col min="45" max="45" width="3.7109375" customWidth="1"/>
    <col min="46" max="46" width="4.140625" customWidth="1"/>
    <col min="47" max="47" width="3.7109375" customWidth="1"/>
    <col min="48" max="48" width="4.42578125" customWidth="1"/>
  </cols>
  <sheetData>
    <row r="1" spans="1:38" x14ac:dyDescent="0.2">
      <c r="A1" s="192" t="s">
        <v>140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8"/>
      <c r="AI1" s="8"/>
      <c r="AJ1" s="8"/>
      <c r="AK1" s="8"/>
      <c r="AL1" s="8"/>
    </row>
    <row r="2" spans="1:38" x14ac:dyDescent="0.2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8"/>
      <c r="AI2" s="8"/>
      <c r="AJ2" s="8"/>
      <c r="AK2" s="8"/>
      <c r="AL2" s="8"/>
    </row>
    <row r="3" spans="1:38" x14ac:dyDescent="0.2">
      <c r="A3" s="192" t="s">
        <v>134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8"/>
      <c r="AI3" s="8"/>
      <c r="AJ3" s="8"/>
      <c r="AK3" s="8"/>
      <c r="AL3" s="8"/>
    </row>
    <row r="4" spans="1:38" x14ac:dyDescent="0.2">
      <c r="A4" s="192" t="s">
        <v>132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8"/>
      <c r="AI4" s="8"/>
      <c r="AJ4" s="8"/>
      <c r="AK4" s="8"/>
      <c r="AL4" s="8"/>
    </row>
    <row r="5" spans="1:38" ht="12.75" customHeight="1" x14ac:dyDescent="0.2">
      <c r="A5" s="193" t="s">
        <v>131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9"/>
      <c r="AI5" s="9"/>
      <c r="AJ5" s="9"/>
      <c r="AK5" s="9"/>
      <c r="AL5" s="9"/>
    </row>
    <row r="6" spans="1:38" ht="12.75" customHeight="1" x14ac:dyDescent="0.2">
      <c r="A6" s="205" t="s">
        <v>1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10"/>
      <c r="AI6" s="10"/>
      <c r="AJ6" s="10"/>
      <c r="AK6" s="10"/>
      <c r="AL6" s="10"/>
    </row>
    <row r="7" spans="1:38" x14ac:dyDescent="0.2">
      <c r="A7" s="207" t="s">
        <v>2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11"/>
      <c r="AI7" s="11"/>
      <c r="AJ7" s="11"/>
      <c r="AK7" s="11"/>
      <c r="AL7" s="11"/>
    </row>
    <row r="8" spans="1:38" x14ac:dyDescent="0.2">
      <c r="A8" s="208" t="s">
        <v>3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12"/>
      <c r="AI8" s="12"/>
      <c r="AJ8" s="12"/>
      <c r="AK8" s="12"/>
      <c r="AL8" s="12"/>
    </row>
    <row r="9" spans="1:38" x14ac:dyDescent="0.2">
      <c r="A9" s="208" t="s">
        <v>4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12"/>
      <c r="AI9" s="12"/>
      <c r="AJ9" s="12"/>
      <c r="AK9" s="12"/>
      <c r="AL9" s="12"/>
    </row>
    <row r="10" spans="1:38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x14ac:dyDescent="0.2">
      <c r="A11" s="209" t="s">
        <v>141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13"/>
      <c r="AH11" s="13"/>
      <c r="AI11" s="13"/>
      <c r="AJ11" s="13"/>
      <c r="AK11" s="13"/>
      <c r="AL11" s="13"/>
    </row>
    <row r="12" spans="1:38" s="1" customFormat="1" ht="13.5" thickBot="1" x14ac:dyDescent="0.25">
      <c r="A12" s="191"/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</row>
    <row r="13" spans="1:38" s="14" customFormat="1" ht="12.75" customHeight="1" x14ac:dyDescent="0.2">
      <c r="A13" s="198" t="s">
        <v>6</v>
      </c>
      <c r="B13" s="194" t="s">
        <v>7</v>
      </c>
      <c r="C13" s="200" t="s">
        <v>8</v>
      </c>
      <c r="D13" s="203" t="s">
        <v>9</v>
      </c>
      <c r="E13" s="146" t="s">
        <v>10</v>
      </c>
      <c r="F13" s="146"/>
      <c r="G13" s="146"/>
      <c r="H13" s="146"/>
      <c r="I13" s="146"/>
      <c r="J13" s="146"/>
      <c r="K13" s="146"/>
      <c r="L13" s="146"/>
      <c r="M13" s="146" t="s">
        <v>11</v>
      </c>
      <c r="N13" s="146"/>
      <c r="O13" s="146"/>
      <c r="P13" s="146"/>
      <c r="Q13" s="146"/>
      <c r="R13" s="146"/>
      <c r="S13" s="146"/>
      <c r="T13" s="146"/>
      <c r="U13" s="146" t="s">
        <v>12</v>
      </c>
      <c r="V13" s="146"/>
      <c r="W13" s="146"/>
      <c r="X13" s="146"/>
      <c r="Y13" s="146"/>
      <c r="Z13" s="146"/>
      <c r="AA13" s="146"/>
      <c r="AB13" s="146"/>
      <c r="AC13" s="147" t="s">
        <v>13</v>
      </c>
      <c r="AD13" s="194" t="s">
        <v>14</v>
      </c>
      <c r="AE13" s="194"/>
      <c r="AF13" s="194"/>
      <c r="AG13" s="196" t="s">
        <v>15</v>
      </c>
    </row>
    <row r="14" spans="1:38" s="14" customFormat="1" x14ac:dyDescent="0.2">
      <c r="A14" s="199"/>
      <c r="B14" s="195"/>
      <c r="C14" s="201"/>
      <c r="D14" s="204"/>
      <c r="E14" s="149" t="s">
        <v>16</v>
      </c>
      <c r="F14" s="150"/>
      <c r="G14" s="151"/>
      <c r="H14" s="144" t="s">
        <v>15</v>
      </c>
      <c r="I14" s="149" t="s">
        <v>17</v>
      </c>
      <c r="J14" s="150"/>
      <c r="K14" s="151"/>
      <c r="L14" s="144" t="s">
        <v>15</v>
      </c>
      <c r="M14" s="149" t="s">
        <v>18</v>
      </c>
      <c r="N14" s="150"/>
      <c r="O14" s="151"/>
      <c r="P14" s="144" t="s">
        <v>15</v>
      </c>
      <c r="Q14" s="149" t="s">
        <v>19</v>
      </c>
      <c r="R14" s="150"/>
      <c r="S14" s="151"/>
      <c r="T14" s="144" t="s">
        <v>15</v>
      </c>
      <c r="U14" s="149" t="s">
        <v>20</v>
      </c>
      <c r="V14" s="150"/>
      <c r="W14" s="151"/>
      <c r="X14" s="144" t="s">
        <v>15</v>
      </c>
      <c r="Y14" s="149" t="s">
        <v>21</v>
      </c>
      <c r="Z14" s="150"/>
      <c r="AA14" s="151"/>
      <c r="AB14" s="144" t="s">
        <v>15</v>
      </c>
      <c r="AC14" s="148"/>
      <c r="AD14" s="195"/>
      <c r="AE14" s="195"/>
      <c r="AF14" s="195"/>
      <c r="AG14" s="197"/>
    </row>
    <row r="15" spans="1:38" s="14" customFormat="1" ht="18.95" customHeight="1" x14ac:dyDescent="0.2">
      <c r="A15" s="199"/>
      <c r="B15" s="195"/>
      <c r="C15" s="202"/>
      <c r="D15" s="204"/>
      <c r="E15" s="214" t="s">
        <v>22</v>
      </c>
      <c r="F15" s="214" t="s">
        <v>23</v>
      </c>
      <c r="G15" s="214" t="s">
        <v>24</v>
      </c>
      <c r="H15" s="145"/>
      <c r="I15" s="214" t="s">
        <v>22</v>
      </c>
      <c r="J15" s="214" t="s">
        <v>23</v>
      </c>
      <c r="K15" s="214" t="s">
        <v>24</v>
      </c>
      <c r="L15" s="145"/>
      <c r="M15" s="215" t="s">
        <v>22</v>
      </c>
      <c r="N15" s="215" t="s">
        <v>23</v>
      </c>
      <c r="O15" s="215" t="s">
        <v>24</v>
      </c>
      <c r="P15" s="145"/>
      <c r="Q15" s="215" t="s">
        <v>22</v>
      </c>
      <c r="R15" s="215" t="s">
        <v>23</v>
      </c>
      <c r="S15" s="215" t="s">
        <v>24</v>
      </c>
      <c r="T15" s="145"/>
      <c r="U15" s="216" t="s">
        <v>22</v>
      </c>
      <c r="V15" s="216" t="s">
        <v>23</v>
      </c>
      <c r="W15" s="216" t="s">
        <v>24</v>
      </c>
      <c r="X15" s="145"/>
      <c r="Y15" s="216" t="s">
        <v>22</v>
      </c>
      <c r="Z15" s="216" t="s">
        <v>23</v>
      </c>
      <c r="AA15" s="216" t="s">
        <v>24</v>
      </c>
      <c r="AB15" s="145"/>
      <c r="AC15" s="148"/>
      <c r="AD15" s="56" t="s">
        <v>22</v>
      </c>
      <c r="AE15" s="56" t="s">
        <v>23</v>
      </c>
      <c r="AF15" s="56" t="s">
        <v>24</v>
      </c>
      <c r="AG15" s="197"/>
      <c r="AI15" s="118"/>
    </row>
    <row r="16" spans="1:38" s="14" customFormat="1" ht="20.100000000000001" customHeight="1" x14ac:dyDescent="0.2">
      <c r="A16" s="155" t="s">
        <v>25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57">
        <f>SUM(AC17:AC24)</f>
        <v>249</v>
      </c>
      <c r="AD16" s="57">
        <f>SUM(AD17:AD24)</f>
        <v>99</v>
      </c>
      <c r="AE16" s="57">
        <f>SUM(AE17:AE24)</f>
        <v>150</v>
      </c>
      <c r="AF16" s="57">
        <f>SUM(AF17:AF24)</f>
        <v>0</v>
      </c>
      <c r="AG16" s="137">
        <f>SUM(AG17:AG24)</f>
        <v>12</v>
      </c>
    </row>
    <row r="17" spans="1:36" s="14" customFormat="1" ht="20.100000000000001" customHeight="1" x14ac:dyDescent="0.2">
      <c r="A17" s="60">
        <v>1</v>
      </c>
      <c r="B17" s="27" t="s">
        <v>31</v>
      </c>
      <c r="C17" s="56" t="s">
        <v>32</v>
      </c>
      <c r="D17" s="100" t="s">
        <v>33</v>
      </c>
      <c r="E17" s="93">
        <v>4</v>
      </c>
      <c r="F17" s="93"/>
      <c r="G17" s="93"/>
      <c r="H17" s="101">
        <v>0</v>
      </c>
      <c r="I17" s="33"/>
      <c r="J17" s="33"/>
      <c r="K17" s="33"/>
      <c r="L17" s="101"/>
      <c r="M17" s="95"/>
      <c r="N17" s="95"/>
      <c r="O17" s="95"/>
      <c r="P17" s="101"/>
      <c r="Q17" s="34"/>
      <c r="R17" s="34"/>
      <c r="S17" s="34"/>
      <c r="T17" s="29"/>
      <c r="U17" s="96"/>
      <c r="V17" s="96"/>
      <c r="W17" s="96"/>
      <c r="X17" s="101"/>
      <c r="Y17" s="35"/>
      <c r="Z17" s="35"/>
      <c r="AA17" s="35"/>
      <c r="AB17" s="29"/>
      <c r="AC17" s="127">
        <f t="shared" ref="AC17:AC21" si="0">AD17+AE17+AF17</f>
        <v>4</v>
      </c>
      <c r="AD17" s="97">
        <f>E17+I17+M17+Q17+U17+Y17</f>
        <v>4</v>
      </c>
      <c r="AE17" s="97">
        <f t="shared" ref="AE17:AG17" si="1">F17+J17+N17+R17+V17+Z17</f>
        <v>0</v>
      </c>
      <c r="AF17" s="97">
        <f t="shared" si="1"/>
        <v>0</v>
      </c>
      <c r="AG17" s="97">
        <f t="shared" si="1"/>
        <v>0</v>
      </c>
    </row>
    <row r="18" spans="1:36" s="14" customFormat="1" ht="20.100000000000001" customHeight="1" x14ac:dyDescent="0.25">
      <c r="A18" s="60">
        <v>2</v>
      </c>
      <c r="B18" s="27" t="s">
        <v>38</v>
      </c>
      <c r="C18" s="85" t="s">
        <v>29</v>
      </c>
      <c r="D18" s="100" t="s">
        <v>30</v>
      </c>
      <c r="E18" s="93">
        <v>5</v>
      </c>
      <c r="F18" s="128"/>
      <c r="G18" s="93"/>
      <c r="H18" s="101">
        <v>1</v>
      </c>
      <c r="I18" s="86"/>
      <c r="J18" s="86"/>
      <c r="K18" s="86"/>
      <c r="L18" s="101"/>
      <c r="M18" s="95"/>
      <c r="N18" s="95"/>
      <c r="O18" s="95"/>
      <c r="P18" s="32"/>
      <c r="Q18" s="88"/>
      <c r="R18" s="88"/>
      <c r="S18" s="88"/>
      <c r="T18" s="87"/>
      <c r="U18" s="96"/>
      <c r="V18" s="96"/>
      <c r="W18" s="96"/>
      <c r="X18" s="101"/>
      <c r="Y18" s="89"/>
      <c r="Z18" s="89"/>
      <c r="AA18" s="89"/>
      <c r="AB18" s="87"/>
      <c r="AC18" s="127">
        <f t="shared" si="0"/>
        <v>5</v>
      </c>
      <c r="AD18" s="97">
        <f t="shared" ref="AD18:AD20" si="2">E18+I18+M18+Q18+U18+Y18</f>
        <v>5</v>
      </c>
      <c r="AE18" s="97">
        <f t="shared" ref="AE18:AE21" si="3">F18+J18+N18+R18+V18+Z18</f>
        <v>0</v>
      </c>
      <c r="AF18" s="97">
        <f t="shared" ref="AF18:AF21" si="4">G18+K18+O18+S18+W18+AA18</f>
        <v>0</v>
      </c>
      <c r="AG18" s="138">
        <f t="shared" ref="AG18:AG21" si="5">H18+L18+P18+T18+X18+AB18</f>
        <v>1</v>
      </c>
      <c r="AI18" s="91"/>
    </row>
    <row r="19" spans="1:36" s="14" customFormat="1" ht="20.100000000000001" customHeight="1" x14ac:dyDescent="0.2">
      <c r="A19" s="60">
        <v>3</v>
      </c>
      <c r="B19" s="27" t="s">
        <v>39</v>
      </c>
      <c r="C19" s="56" t="s">
        <v>40</v>
      </c>
      <c r="D19" s="100" t="s">
        <v>41</v>
      </c>
      <c r="E19" s="93"/>
      <c r="F19" s="93">
        <v>30</v>
      </c>
      <c r="G19" s="93"/>
      <c r="H19" s="101">
        <v>0</v>
      </c>
      <c r="I19" s="33"/>
      <c r="J19" s="33">
        <v>30</v>
      </c>
      <c r="K19" s="33"/>
      <c r="L19" s="101">
        <v>0</v>
      </c>
      <c r="M19" s="95"/>
      <c r="N19" s="95"/>
      <c r="O19" s="95"/>
      <c r="P19" s="101"/>
      <c r="Q19" s="34"/>
      <c r="R19" s="34"/>
      <c r="S19" s="34"/>
      <c r="T19" s="29"/>
      <c r="U19" s="96"/>
      <c r="V19" s="96"/>
      <c r="W19" s="96"/>
      <c r="X19" s="101"/>
      <c r="Y19" s="35"/>
      <c r="Z19" s="35"/>
      <c r="AA19" s="35"/>
      <c r="AB19" s="29"/>
      <c r="AC19" s="127">
        <f t="shared" si="0"/>
        <v>60</v>
      </c>
      <c r="AD19" s="97">
        <f t="shared" si="2"/>
        <v>0</v>
      </c>
      <c r="AE19" s="97">
        <f>F19+J19+N19+R19+V19+Z19</f>
        <v>60</v>
      </c>
      <c r="AF19" s="97">
        <f t="shared" si="4"/>
        <v>0</v>
      </c>
      <c r="AG19" s="138">
        <f t="shared" si="5"/>
        <v>0</v>
      </c>
    </row>
    <row r="20" spans="1:36" s="14" customFormat="1" ht="20.100000000000001" customHeight="1" x14ac:dyDescent="0.2">
      <c r="A20" s="60">
        <v>4</v>
      </c>
      <c r="B20" s="27" t="s">
        <v>34</v>
      </c>
      <c r="C20" s="56" t="s">
        <v>35</v>
      </c>
      <c r="D20" s="100" t="s">
        <v>36</v>
      </c>
      <c r="E20" s="93"/>
      <c r="F20" s="93">
        <v>30</v>
      </c>
      <c r="G20" s="93"/>
      <c r="H20" s="101">
        <v>2</v>
      </c>
      <c r="I20" s="33"/>
      <c r="J20" s="33">
        <v>30</v>
      </c>
      <c r="K20" s="33"/>
      <c r="L20" s="101">
        <v>2</v>
      </c>
      <c r="M20" s="95"/>
      <c r="N20" s="95">
        <v>30</v>
      </c>
      <c r="O20" s="95"/>
      <c r="P20" s="32">
        <v>2</v>
      </c>
      <c r="Q20" s="34"/>
      <c r="R20" s="34"/>
      <c r="S20" s="34"/>
      <c r="T20" s="29"/>
      <c r="U20" s="96"/>
      <c r="V20" s="96"/>
      <c r="W20" s="96"/>
      <c r="X20" s="101"/>
      <c r="Y20" s="35"/>
      <c r="Z20" s="35"/>
      <c r="AA20" s="35"/>
      <c r="AB20" s="29"/>
      <c r="AC20" s="127">
        <f t="shared" si="0"/>
        <v>90</v>
      </c>
      <c r="AD20" s="97">
        <f t="shared" si="2"/>
        <v>0</v>
      </c>
      <c r="AE20" s="97">
        <f t="shared" si="3"/>
        <v>90</v>
      </c>
      <c r="AF20" s="97">
        <f t="shared" si="4"/>
        <v>0</v>
      </c>
      <c r="AG20" s="138">
        <f t="shared" si="5"/>
        <v>6</v>
      </c>
    </row>
    <row r="21" spans="1:36" s="14" customFormat="1" ht="20.100000000000001" customHeight="1" x14ac:dyDescent="0.2">
      <c r="A21" s="59">
        <v>5</v>
      </c>
      <c r="B21" s="27" t="s">
        <v>26</v>
      </c>
      <c r="C21" s="56" t="s">
        <v>27</v>
      </c>
      <c r="D21" s="100" t="s">
        <v>28</v>
      </c>
      <c r="E21" s="93"/>
      <c r="F21" s="93"/>
      <c r="G21" s="93"/>
      <c r="H21" s="101"/>
      <c r="I21" s="33">
        <v>30</v>
      </c>
      <c r="J21" s="33"/>
      <c r="K21" s="33"/>
      <c r="L21" s="101">
        <v>2</v>
      </c>
      <c r="M21" s="95"/>
      <c r="N21" s="95"/>
      <c r="O21" s="95"/>
      <c r="P21" s="101"/>
      <c r="Q21" s="34"/>
      <c r="R21" s="34"/>
      <c r="S21" s="34"/>
      <c r="T21" s="29"/>
      <c r="U21" s="96"/>
      <c r="V21" s="96"/>
      <c r="W21" s="96"/>
      <c r="X21" s="101"/>
      <c r="Y21" s="35"/>
      <c r="Z21" s="35"/>
      <c r="AA21" s="35"/>
      <c r="AB21" s="29"/>
      <c r="AC21" s="127">
        <f t="shared" si="0"/>
        <v>30</v>
      </c>
      <c r="AD21" s="97">
        <f>E21+I21+M21+Q21+U21+Y21</f>
        <v>30</v>
      </c>
      <c r="AE21" s="97">
        <f t="shared" si="3"/>
        <v>0</v>
      </c>
      <c r="AF21" s="97">
        <f t="shared" si="4"/>
        <v>0</v>
      </c>
      <c r="AG21" s="138">
        <f t="shared" si="5"/>
        <v>2</v>
      </c>
    </row>
    <row r="22" spans="1:36" s="14" customFormat="1" ht="20.100000000000001" customHeight="1" x14ac:dyDescent="0.2">
      <c r="A22" s="60">
        <v>6</v>
      </c>
      <c r="B22" s="27" t="s">
        <v>42</v>
      </c>
      <c r="C22" s="85" t="s">
        <v>43</v>
      </c>
      <c r="D22" s="100" t="s">
        <v>44</v>
      </c>
      <c r="E22" s="93"/>
      <c r="F22" s="128"/>
      <c r="G22" s="93"/>
      <c r="H22" s="101"/>
      <c r="I22" s="86"/>
      <c r="J22" s="86"/>
      <c r="K22" s="86"/>
      <c r="L22" s="101"/>
      <c r="M22" s="95">
        <v>15</v>
      </c>
      <c r="N22" s="95"/>
      <c r="O22" s="95"/>
      <c r="P22" s="32">
        <v>1</v>
      </c>
      <c r="Q22" s="88"/>
      <c r="R22" s="88"/>
      <c r="S22" s="88"/>
      <c r="T22" s="87"/>
      <c r="U22" s="96"/>
      <c r="V22" s="96"/>
      <c r="W22" s="96"/>
      <c r="X22" s="101"/>
      <c r="Y22" s="89"/>
      <c r="Z22" s="89"/>
      <c r="AA22" s="89"/>
      <c r="AB22" s="87"/>
      <c r="AC22" s="127">
        <f t="shared" ref="AC22:AC23" si="6">AD22+AE22+AF22</f>
        <v>15</v>
      </c>
      <c r="AD22" s="97">
        <f t="shared" ref="AD22:AD23" si="7">E22+I22+M22+Q22+U22+Y22</f>
        <v>15</v>
      </c>
      <c r="AE22" s="97">
        <f t="shared" ref="AE22:AE23" si="8">F22+J22+N22+R22+V22+Z22</f>
        <v>0</v>
      </c>
      <c r="AF22" s="97">
        <f t="shared" ref="AF22:AF23" si="9">G22+K22+O22+S22+W22+AA22</f>
        <v>0</v>
      </c>
      <c r="AG22" s="138">
        <f t="shared" ref="AG22:AG23" si="10">H22+L22+P22+T22+X22+AB22</f>
        <v>1</v>
      </c>
      <c r="AJ22" s="84"/>
    </row>
    <row r="23" spans="1:36" s="14" customFormat="1" ht="20.100000000000001" customHeight="1" x14ac:dyDescent="0.2">
      <c r="A23" s="60">
        <v>7</v>
      </c>
      <c r="B23" s="27" t="s">
        <v>45</v>
      </c>
      <c r="C23" s="85" t="s">
        <v>43</v>
      </c>
      <c r="D23" s="100" t="s">
        <v>44</v>
      </c>
      <c r="E23" s="93"/>
      <c r="F23" s="128"/>
      <c r="G23" s="93"/>
      <c r="H23" s="101"/>
      <c r="I23" s="86"/>
      <c r="J23" s="86"/>
      <c r="K23" s="86"/>
      <c r="L23" s="101"/>
      <c r="M23" s="95">
        <v>15</v>
      </c>
      <c r="N23" s="95"/>
      <c r="O23" s="95"/>
      <c r="P23" s="32">
        <v>1</v>
      </c>
      <c r="Q23" s="88"/>
      <c r="R23" s="88"/>
      <c r="S23" s="88"/>
      <c r="T23" s="87"/>
      <c r="U23" s="96"/>
      <c r="V23" s="96"/>
      <c r="W23" s="96"/>
      <c r="X23" s="101"/>
      <c r="Y23" s="89"/>
      <c r="Z23" s="89"/>
      <c r="AA23" s="89"/>
      <c r="AB23" s="87"/>
      <c r="AC23" s="127">
        <f t="shared" si="6"/>
        <v>15</v>
      </c>
      <c r="AD23" s="97">
        <f t="shared" si="7"/>
        <v>15</v>
      </c>
      <c r="AE23" s="97">
        <f t="shared" si="8"/>
        <v>0</v>
      </c>
      <c r="AF23" s="97">
        <f t="shared" si="9"/>
        <v>0</v>
      </c>
      <c r="AG23" s="138">
        <f t="shared" si="10"/>
        <v>1</v>
      </c>
    </row>
    <row r="24" spans="1:36" s="76" customFormat="1" ht="20.100000000000001" customHeight="1" x14ac:dyDescent="0.2">
      <c r="A24" s="60">
        <v>8</v>
      </c>
      <c r="B24" s="27" t="s">
        <v>46</v>
      </c>
      <c r="C24" s="71" t="s">
        <v>47</v>
      </c>
      <c r="D24" s="100" t="s">
        <v>48</v>
      </c>
      <c r="E24" s="93"/>
      <c r="F24" s="93"/>
      <c r="G24" s="93"/>
      <c r="H24" s="101"/>
      <c r="I24" s="72"/>
      <c r="J24" s="72"/>
      <c r="K24" s="72"/>
      <c r="L24" s="101"/>
      <c r="M24" s="95"/>
      <c r="N24" s="95"/>
      <c r="O24" s="129"/>
      <c r="P24" s="32"/>
      <c r="Q24" s="77"/>
      <c r="R24" s="74"/>
      <c r="S24" s="77"/>
      <c r="T24" s="73"/>
      <c r="U24" s="96">
        <v>30</v>
      </c>
      <c r="V24" s="96"/>
      <c r="W24" s="96"/>
      <c r="X24" s="102">
        <v>1</v>
      </c>
      <c r="Y24" s="75"/>
      <c r="Z24" s="75"/>
      <c r="AA24" s="75"/>
      <c r="AB24" s="73"/>
      <c r="AC24" s="127">
        <f>AD24+AE24+AF24</f>
        <v>30</v>
      </c>
      <c r="AD24" s="97">
        <f>E24+I24+M24+Q24+U24+Y24</f>
        <v>30</v>
      </c>
      <c r="AE24" s="97">
        <f>F24+J24+N24+R24+V24+Z24</f>
        <v>0</v>
      </c>
      <c r="AF24" s="97">
        <f>G24+K24+O24+S24+W24+AA24</f>
        <v>0</v>
      </c>
      <c r="AG24" s="138">
        <f>H24+L24+P24+T24+X24+AB24</f>
        <v>1</v>
      </c>
    </row>
    <row r="25" spans="1:36" s="14" customFormat="1" ht="20.100000000000001" customHeight="1" x14ac:dyDescent="0.2">
      <c r="A25" s="157" t="s">
        <v>49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9"/>
      <c r="AC25" s="57">
        <f>SUM(AC26:AC30)</f>
        <v>690</v>
      </c>
      <c r="AD25" s="57">
        <f>SUM(AD26:AD30)</f>
        <v>0</v>
      </c>
      <c r="AE25" s="57">
        <f>SUM(AE26:AE30)</f>
        <v>630</v>
      </c>
      <c r="AF25" s="57">
        <f>SUM(AF26:AF30)</f>
        <v>60</v>
      </c>
      <c r="AG25" s="137">
        <f>SUM(AG26:AG30)</f>
        <v>39</v>
      </c>
      <c r="AH25" s="118"/>
    </row>
    <row r="26" spans="1:36" s="14" customFormat="1" ht="27" customHeight="1" x14ac:dyDescent="0.2">
      <c r="A26" s="60">
        <v>9</v>
      </c>
      <c r="B26" s="63" t="s">
        <v>50</v>
      </c>
      <c r="C26" s="56" t="s">
        <v>51</v>
      </c>
      <c r="D26" s="152" t="s">
        <v>52</v>
      </c>
      <c r="E26" s="33"/>
      <c r="F26" s="33">
        <v>30</v>
      </c>
      <c r="G26" s="33"/>
      <c r="H26" s="64">
        <v>2</v>
      </c>
      <c r="I26" s="33"/>
      <c r="J26" s="33">
        <v>30</v>
      </c>
      <c r="K26" s="33"/>
      <c r="L26" s="64">
        <v>2</v>
      </c>
      <c r="M26" s="34"/>
      <c r="N26" s="34">
        <v>30</v>
      </c>
      <c r="O26" s="34"/>
      <c r="P26" s="30">
        <v>1</v>
      </c>
      <c r="Q26" s="34"/>
      <c r="R26" s="34">
        <v>30</v>
      </c>
      <c r="S26" s="34"/>
      <c r="T26" s="30">
        <v>1</v>
      </c>
      <c r="U26" s="35"/>
      <c r="V26" s="35">
        <v>30</v>
      </c>
      <c r="W26" s="35"/>
      <c r="X26" s="30">
        <v>1</v>
      </c>
      <c r="Y26" s="35"/>
      <c r="Z26" s="35">
        <v>30</v>
      </c>
      <c r="AA26" s="35"/>
      <c r="AB26" s="30">
        <v>1</v>
      </c>
      <c r="AC26" s="50">
        <f>AD26+AE26+AF26</f>
        <v>180</v>
      </c>
      <c r="AD26" s="31">
        <f t="shared" ref="AD26:AG37" si="11">E26+I26+M26+Q26+U26+Y26</f>
        <v>0</v>
      </c>
      <c r="AE26" s="31">
        <f t="shared" si="11"/>
        <v>180</v>
      </c>
      <c r="AF26" s="31">
        <f t="shared" si="11"/>
        <v>0</v>
      </c>
      <c r="AG26" s="139">
        <f t="shared" si="11"/>
        <v>8</v>
      </c>
    </row>
    <row r="27" spans="1:36" s="14" customFormat="1" ht="27" customHeight="1" x14ac:dyDescent="0.2">
      <c r="A27" s="60">
        <v>10</v>
      </c>
      <c r="B27" s="63" t="s">
        <v>53</v>
      </c>
      <c r="C27" s="56" t="s">
        <v>51</v>
      </c>
      <c r="D27" s="152"/>
      <c r="E27" s="33"/>
      <c r="F27" s="33">
        <v>30</v>
      </c>
      <c r="G27" s="33"/>
      <c r="H27" s="64">
        <v>3</v>
      </c>
      <c r="I27" s="33"/>
      <c r="J27" s="33">
        <v>30</v>
      </c>
      <c r="K27" s="33"/>
      <c r="L27" s="64">
        <v>3</v>
      </c>
      <c r="M27" s="34"/>
      <c r="N27" s="34">
        <v>30</v>
      </c>
      <c r="O27" s="34"/>
      <c r="P27" s="30">
        <v>1</v>
      </c>
      <c r="Q27" s="34"/>
      <c r="R27" s="34">
        <v>30</v>
      </c>
      <c r="S27" s="34"/>
      <c r="T27" s="30">
        <v>1</v>
      </c>
      <c r="U27" s="35"/>
      <c r="V27" s="35">
        <v>30</v>
      </c>
      <c r="W27" s="35"/>
      <c r="X27" s="30">
        <v>1</v>
      </c>
      <c r="Y27" s="35"/>
      <c r="Z27" s="35">
        <v>30</v>
      </c>
      <c r="AA27" s="35"/>
      <c r="AB27" s="30">
        <v>1</v>
      </c>
      <c r="AC27" s="50">
        <f>AD27+AE27+AF27</f>
        <v>180</v>
      </c>
      <c r="AD27" s="31">
        <f t="shared" si="11"/>
        <v>0</v>
      </c>
      <c r="AE27" s="31">
        <f t="shared" si="11"/>
        <v>180</v>
      </c>
      <c r="AF27" s="31">
        <f t="shared" si="11"/>
        <v>0</v>
      </c>
      <c r="AG27" s="139">
        <f t="shared" si="11"/>
        <v>10</v>
      </c>
    </row>
    <row r="28" spans="1:36" s="14" customFormat="1" ht="27" customHeight="1" x14ac:dyDescent="0.2">
      <c r="A28" s="60">
        <v>11</v>
      </c>
      <c r="B28" s="63" t="s">
        <v>54</v>
      </c>
      <c r="C28" s="56" t="s">
        <v>51</v>
      </c>
      <c r="D28" s="152"/>
      <c r="E28" s="33"/>
      <c r="F28" s="33">
        <v>30</v>
      </c>
      <c r="G28" s="33"/>
      <c r="H28" s="29">
        <v>3</v>
      </c>
      <c r="I28" s="33"/>
      <c r="J28" s="33">
        <v>30</v>
      </c>
      <c r="K28" s="33"/>
      <c r="L28" s="29">
        <v>3</v>
      </c>
      <c r="M28" s="34"/>
      <c r="N28" s="34">
        <v>30</v>
      </c>
      <c r="O28" s="34"/>
      <c r="P28" s="30">
        <v>2</v>
      </c>
      <c r="Q28" s="34"/>
      <c r="R28" s="34"/>
      <c r="S28" s="34"/>
      <c r="T28" s="30"/>
      <c r="U28" s="35"/>
      <c r="V28" s="35"/>
      <c r="W28" s="35"/>
      <c r="X28" s="30"/>
      <c r="Y28" s="35"/>
      <c r="Z28" s="35"/>
      <c r="AA28" s="35"/>
      <c r="AB28" s="30"/>
      <c r="AC28" s="50">
        <f>AD28+AE28+AF28</f>
        <v>90</v>
      </c>
      <c r="AD28" s="31">
        <f t="shared" si="11"/>
        <v>0</v>
      </c>
      <c r="AE28" s="31">
        <f t="shared" si="11"/>
        <v>90</v>
      </c>
      <c r="AF28" s="31">
        <f t="shared" si="11"/>
        <v>0</v>
      </c>
      <c r="AG28" s="139">
        <f t="shared" si="11"/>
        <v>8</v>
      </c>
    </row>
    <row r="29" spans="1:36" s="14" customFormat="1" ht="27" customHeight="1" x14ac:dyDescent="0.2">
      <c r="A29" s="60">
        <v>12</v>
      </c>
      <c r="B29" s="63" t="s">
        <v>55</v>
      </c>
      <c r="C29" s="56" t="s">
        <v>56</v>
      </c>
      <c r="D29" s="152"/>
      <c r="E29" s="33"/>
      <c r="F29" s="33">
        <v>30</v>
      </c>
      <c r="G29" s="33"/>
      <c r="H29" s="29">
        <v>3</v>
      </c>
      <c r="I29" s="33"/>
      <c r="J29" s="33">
        <v>30</v>
      </c>
      <c r="K29" s="33"/>
      <c r="L29" s="29">
        <v>3</v>
      </c>
      <c r="M29" s="34"/>
      <c r="N29" s="34">
        <v>30</v>
      </c>
      <c r="O29" s="34"/>
      <c r="P29" s="30">
        <v>1</v>
      </c>
      <c r="Q29" s="34"/>
      <c r="R29" s="34">
        <v>30</v>
      </c>
      <c r="S29" s="34"/>
      <c r="T29" s="30">
        <v>1</v>
      </c>
      <c r="U29" s="35"/>
      <c r="V29" s="35">
        <v>30</v>
      </c>
      <c r="W29" s="35"/>
      <c r="X29" s="30">
        <v>1</v>
      </c>
      <c r="Y29" s="35"/>
      <c r="Z29" s="35">
        <v>30</v>
      </c>
      <c r="AA29" s="35"/>
      <c r="AB29" s="30">
        <v>2</v>
      </c>
      <c r="AC29" s="50">
        <f>AD29+AE29+AF29</f>
        <v>180</v>
      </c>
      <c r="AD29" s="31">
        <f t="shared" si="11"/>
        <v>0</v>
      </c>
      <c r="AE29" s="31">
        <f t="shared" si="11"/>
        <v>180</v>
      </c>
      <c r="AF29" s="31">
        <f t="shared" si="11"/>
        <v>0</v>
      </c>
      <c r="AG29" s="139">
        <f t="shared" si="11"/>
        <v>11</v>
      </c>
    </row>
    <row r="30" spans="1:36" s="14" customFormat="1" ht="27" customHeight="1" x14ac:dyDescent="0.2">
      <c r="A30" s="60">
        <v>13</v>
      </c>
      <c r="B30" s="63" t="s">
        <v>57</v>
      </c>
      <c r="C30" s="56" t="s">
        <v>58</v>
      </c>
      <c r="D30" s="152"/>
      <c r="E30" s="33"/>
      <c r="F30" s="33"/>
      <c r="G30" s="33">
        <v>30</v>
      </c>
      <c r="H30" s="30">
        <v>1</v>
      </c>
      <c r="I30" s="33"/>
      <c r="J30" s="33"/>
      <c r="K30" s="33">
        <v>30</v>
      </c>
      <c r="L30" s="30">
        <v>1</v>
      </c>
      <c r="M30" s="34"/>
      <c r="N30" s="65"/>
      <c r="O30" s="65"/>
      <c r="P30" s="64"/>
      <c r="Q30" s="65"/>
      <c r="R30" s="34"/>
      <c r="S30" s="34"/>
      <c r="T30" s="29"/>
      <c r="U30" s="35"/>
      <c r="V30" s="49"/>
      <c r="W30" s="49"/>
      <c r="X30" s="64"/>
      <c r="Y30" s="35"/>
      <c r="Z30" s="35"/>
      <c r="AA30" s="35"/>
      <c r="AB30" s="64"/>
      <c r="AC30" s="50">
        <f>AD30+AE30+AF30</f>
        <v>60</v>
      </c>
      <c r="AD30" s="31">
        <f t="shared" si="11"/>
        <v>0</v>
      </c>
      <c r="AE30" s="31">
        <f t="shared" si="11"/>
        <v>0</v>
      </c>
      <c r="AF30" s="31">
        <f t="shared" si="11"/>
        <v>60</v>
      </c>
      <c r="AG30" s="139">
        <f t="shared" si="11"/>
        <v>2</v>
      </c>
    </row>
    <row r="31" spans="1:36" s="15" customFormat="1" ht="20.100000000000001" customHeight="1" x14ac:dyDescent="0.2">
      <c r="A31" s="153" t="s">
        <v>128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57">
        <f>SUM(AC32:AC37)</f>
        <v>245</v>
      </c>
      <c r="AD31" s="57">
        <f>SUM(AD32:AD37)</f>
        <v>30</v>
      </c>
      <c r="AE31" s="57">
        <f>SUM(AE32:AE37)</f>
        <v>215</v>
      </c>
      <c r="AF31" s="57">
        <f>SUM(AF32:AF37)</f>
        <v>0</v>
      </c>
      <c r="AG31" s="137">
        <f>SUM(AG32:AG37)</f>
        <v>15</v>
      </c>
      <c r="AJ31" s="83"/>
    </row>
    <row r="32" spans="1:36" s="76" customFormat="1" ht="20.100000000000001" customHeight="1" x14ac:dyDescent="0.2">
      <c r="A32" s="59">
        <v>14</v>
      </c>
      <c r="B32" s="27" t="s">
        <v>65</v>
      </c>
      <c r="C32" s="71" t="s">
        <v>29</v>
      </c>
      <c r="D32" s="100" t="s">
        <v>30</v>
      </c>
      <c r="E32" s="93"/>
      <c r="F32" s="93">
        <v>20</v>
      </c>
      <c r="G32" s="93"/>
      <c r="H32" s="101">
        <v>1</v>
      </c>
      <c r="I32" s="93"/>
      <c r="J32" s="93"/>
      <c r="K32" s="93"/>
      <c r="L32" s="101"/>
      <c r="M32" s="95"/>
      <c r="N32" s="95"/>
      <c r="O32" s="95"/>
      <c r="P32" s="101"/>
      <c r="Q32" s="95"/>
      <c r="R32" s="95"/>
      <c r="S32" s="95"/>
      <c r="T32" s="101"/>
      <c r="U32" s="96"/>
      <c r="V32" s="96"/>
      <c r="W32" s="96"/>
      <c r="X32" s="101"/>
      <c r="Y32" s="96"/>
      <c r="Z32" s="96"/>
      <c r="AA32" s="96"/>
      <c r="AB32" s="94"/>
      <c r="AC32" s="127">
        <f t="shared" ref="AC32" si="12">AD32+AE32+AF32</f>
        <v>20</v>
      </c>
      <c r="AD32" s="97">
        <f t="shared" ref="AD32" si="13">Y32+U32+Q32+M32+I32+E32</f>
        <v>0</v>
      </c>
      <c r="AE32" s="97">
        <f t="shared" ref="AE32" si="14">Z32+V32+R32+N32+J32+F32</f>
        <v>20</v>
      </c>
      <c r="AF32" s="97">
        <f t="shared" ref="AF32" si="15">AA32+W32+S32+O32+K32+G32</f>
        <v>0</v>
      </c>
      <c r="AG32" s="138">
        <f t="shared" ref="AG32" si="16">H32+L32+P32+T32+X32+AB32</f>
        <v>1</v>
      </c>
      <c r="AI32" s="108"/>
    </row>
    <row r="33" spans="1:38" s="76" customFormat="1" ht="20.100000000000001" customHeight="1" x14ac:dyDescent="0.2">
      <c r="A33" s="60">
        <v>15</v>
      </c>
      <c r="B33" s="27" t="s">
        <v>64</v>
      </c>
      <c r="C33" s="71" t="s">
        <v>35</v>
      </c>
      <c r="D33" s="100" t="s">
        <v>36</v>
      </c>
      <c r="E33" s="93"/>
      <c r="F33" s="93">
        <v>30</v>
      </c>
      <c r="G33" s="93"/>
      <c r="H33" s="101">
        <v>2</v>
      </c>
      <c r="I33" s="93"/>
      <c r="J33" s="93">
        <v>30</v>
      </c>
      <c r="K33" s="93"/>
      <c r="L33" s="101">
        <v>2</v>
      </c>
      <c r="M33" s="95"/>
      <c r="N33" s="95">
        <v>30</v>
      </c>
      <c r="O33" s="95"/>
      <c r="P33" s="32">
        <v>1</v>
      </c>
      <c r="Q33" s="95"/>
      <c r="R33" s="95"/>
      <c r="S33" s="95"/>
      <c r="T33" s="101"/>
      <c r="U33" s="96"/>
      <c r="V33" s="96"/>
      <c r="W33" s="96"/>
      <c r="X33" s="101"/>
      <c r="Y33" s="96"/>
      <c r="Z33" s="96"/>
      <c r="AA33" s="96"/>
      <c r="AB33" s="94"/>
      <c r="AC33" s="127">
        <f>AD33+AE33+AF33</f>
        <v>90</v>
      </c>
      <c r="AD33" s="97">
        <f>Y33+U33+Q33+M33+I33+E33</f>
        <v>0</v>
      </c>
      <c r="AE33" s="97">
        <f>Z33+V33+R33+N33+J33+F33</f>
        <v>90</v>
      </c>
      <c r="AF33" s="97">
        <f>AA33+W33+S33+O33+K33+G33</f>
        <v>0</v>
      </c>
      <c r="AG33" s="138">
        <f>H33+L33+P33+T33+X33+AB33</f>
        <v>5</v>
      </c>
      <c r="AI33" s="14"/>
    </row>
    <row r="34" spans="1:38" s="76" customFormat="1" ht="20.100000000000001" customHeight="1" x14ac:dyDescent="0.2">
      <c r="A34" s="60">
        <v>16</v>
      </c>
      <c r="B34" s="27" t="s">
        <v>68</v>
      </c>
      <c r="C34" s="71" t="s">
        <v>69</v>
      </c>
      <c r="D34" s="100" t="s">
        <v>70</v>
      </c>
      <c r="E34" s="93"/>
      <c r="F34" s="93"/>
      <c r="G34" s="93"/>
      <c r="H34" s="101"/>
      <c r="I34" s="93"/>
      <c r="J34" s="93">
        <v>15</v>
      </c>
      <c r="K34" s="93"/>
      <c r="L34" s="101">
        <v>1</v>
      </c>
      <c r="M34" s="95"/>
      <c r="N34" s="95">
        <v>30</v>
      </c>
      <c r="O34" s="95"/>
      <c r="P34" s="101">
        <v>2</v>
      </c>
      <c r="Q34" s="95"/>
      <c r="R34" s="95"/>
      <c r="S34" s="95"/>
      <c r="T34" s="101"/>
      <c r="U34" s="96"/>
      <c r="V34" s="96"/>
      <c r="W34" s="96"/>
      <c r="X34" s="101"/>
      <c r="Y34" s="96"/>
      <c r="Z34" s="96"/>
      <c r="AA34" s="96"/>
      <c r="AB34" s="94"/>
      <c r="AC34" s="127">
        <f t="shared" ref="AC34" si="17">AD34+AE34+AF34</f>
        <v>45</v>
      </c>
      <c r="AD34" s="97">
        <f t="shared" ref="AD34" si="18">Y34+U34+Q34+M34+I34+E34</f>
        <v>0</v>
      </c>
      <c r="AE34" s="97">
        <f t="shared" ref="AE34" si="19">Z34+V34+R34+N34+J34+F34</f>
        <v>45</v>
      </c>
      <c r="AF34" s="97">
        <f t="shared" ref="AF34" si="20">AA34+W34+S34+O34+K34+G34</f>
        <v>0</v>
      </c>
      <c r="AG34" s="138">
        <f t="shared" ref="AG34" si="21">H34+L34+P34+T34+X34+AB34</f>
        <v>3</v>
      </c>
    </row>
    <row r="35" spans="1:38" s="76" customFormat="1" ht="20.100000000000001" customHeight="1" x14ac:dyDescent="0.2">
      <c r="A35" s="119">
        <v>17</v>
      </c>
      <c r="B35" s="27" t="s">
        <v>59</v>
      </c>
      <c r="C35" s="82" t="s">
        <v>60</v>
      </c>
      <c r="D35" s="103" t="s">
        <v>28</v>
      </c>
      <c r="E35" s="93"/>
      <c r="F35" s="93"/>
      <c r="G35" s="93"/>
      <c r="H35" s="107"/>
      <c r="I35" s="93">
        <v>30</v>
      </c>
      <c r="J35" s="93"/>
      <c r="K35" s="93"/>
      <c r="L35" s="102">
        <v>2</v>
      </c>
      <c r="M35" s="95"/>
      <c r="N35" s="105"/>
      <c r="O35" s="105"/>
      <c r="P35" s="108"/>
      <c r="Q35" s="105"/>
      <c r="R35" s="95"/>
      <c r="S35" s="95"/>
      <c r="T35" s="101"/>
      <c r="U35" s="96"/>
      <c r="V35" s="106"/>
      <c r="W35" s="106"/>
      <c r="X35" s="108"/>
      <c r="Y35" s="96"/>
      <c r="Z35" s="96"/>
      <c r="AA35" s="96"/>
      <c r="AB35" s="104"/>
      <c r="AC35" s="127">
        <f t="shared" ref="AC35" si="22">AD35+AE35+AF35</f>
        <v>30</v>
      </c>
      <c r="AD35" s="97">
        <f t="shared" ref="AD35" si="23">Y35+U35+Q35+M35+I35+E35</f>
        <v>30</v>
      </c>
      <c r="AE35" s="99">
        <f t="shared" ref="AE35" si="24">Z35+V35+R35+N35+J35+F35</f>
        <v>0</v>
      </c>
      <c r="AF35" s="99">
        <f t="shared" ref="AF35" si="25">AA35+W35+S35+O35+K35+G35</f>
        <v>0</v>
      </c>
      <c r="AG35" s="138">
        <f t="shared" ref="AG35" si="26">H35+L35+P35+T35+X35+AB35</f>
        <v>2</v>
      </c>
    </row>
    <row r="36" spans="1:38" s="76" customFormat="1" ht="20.100000000000001" customHeight="1" x14ac:dyDescent="0.2">
      <c r="A36" s="60">
        <v>18</v>
      </c>
      <c r="B36" s="27" t="s">
        <v>61</v>
      </c>
      <c r="C36" s="71" t="s">
        <v>62</v>
      </c>
      <c r="D36" s="100" t="s">
        <v>63</v>
      </c>
      <c r="E36" s="93"/>
      <c r="F36" s="93"/>
      <c r="G36" s="93"/>
      <c r="H36" s="101"/>
      <c r="I36" s="93"/>
      <c r="J36" s="93"/>
      <c r="K36" s="93"/>
      <c r="L36" s="101"/>
      <c r="M36" s="95"/>
      <c r="N36" s="95"/>
      <c r="O36" s="95"/>
      <c r="P36" s="101"/>
      <c r="Q36" s="95"/>
      <c r="R36" s="95">
        <v>30</v>
      </c>
      <c r="S36" s="95"/>
      <c r="T36" s="108">
        <v>2</v>
      </c>
      <c r="U36" s="96"/>
      <c r="V36" s="96"/>
      <c r="W36" s="96"/>
      <c r="X36" s="101"/>
      <c r="Y36" s="96"/>
      <c r="Z36" s="96"/>
      <c r="AA36" s="96"/>
      <c r="AB36" s="94"/>
      <c r="AC36" s="127">
        <f t="shared" ref="AC36:AC37" si="27">AD36+AE36+AF36</f>
        <v>30</v>
      </c>
      <c r="AD36" s="97">
        <f t="shared" ref="AD36:AF37" si="28">Y36+U36+Q36+M36+I36+E36</f>
        <v>0</v>
      </c>
      <c r="AE36" s="97">
        <f t="shared" si="28"/>
        <v>30</v>
      </c>
      <c r="AF36" s="97">
        <f t="shared" si="28"/>
        <v>0</v>
      </c>
      <c r="AG36" s="138">
        <f t="shared" si="11"/>
        <v>2</v>
      </c>
    </row>
    <row r="37" spans="1:38" s="76" customFormat="1" ht="20.100000000000001" customHeight="1" x14ac:dyDescent="0.2">
      <c r="A37" s="60">
        <v>19</v>
      </c>
      <c r="B37" s="27" t="s">
        <v>66</v>
      </c>
      <c r="C37" s="71" t="s">
        <v>67</v>
      </c>
      <c r="D37" s="100" t="s">
        <v>48</v>
      </c>
      <c r="E37" s="93"/>
      <c r="F37" s="93"/>
      <c r="G37" s="93"/>
      <c r="H37" s="101"/>
      <c r="I37" s="93"/>
      <c r="J37" s="93"/>
      <c r="K37" s="93"/>
      <c r="L37" s="101"/>
      <c r="M37" s="95"/>
      <c r="N37" s="95"/>
      <c r="O37" s="95"/>
      <c r="P37" s="101"/>
      <c r="Q37" s="95"/>
      <c r="R37" s="95"/>
      <c r="S37" s="95"/>
      <c r="T37" s="101"/>
      <c r="U37" s="96"/>
      <c r="V37" s="96">
        <v>30</v>
      </c>
      <c r="W37" s="96"/>
      <c r="X37" s="102">
        <v>2</v>
      </c>
      <c r="Y37" s="96"/>
      <c r="Z37" s="96"/>
      <c r="AA37" s="96"/>
      <c r="AB37" s="94"/>
      <c r="AC37" s="127">
        <f t="shared" si="27"/>
        <v>30</v>
      </c>
      <c r="AD37" s="97">
        <f t="shared" si="28"/>
        <v>0</v>
      </c>
      <c r="AE37" s="97">
        <f t="shared" si="28"/>
        <v>30</v>
      </c>
      <c r="AF37" s="97">
        <f t="shared" si="28"/>
        <v>0</v>
      </c>
      <c r="AG37" s="138">
        <f t="shared" si="11"/>
        <v>2</v>
      </c>
    </row>
    <row r="38" spans="1:38" s="15" customFormat="1" ht="20.100000000000001" customHeight="1" x14ac:dyDescent="0.2">
      <c r="A38" s="153" t="s">
        <v>127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57">
        <f>SUM(AC39:AC43)</f>
        <v>255</v>
      </c>
      <c r="AD38" s="57">
        <f>SUM(AD39:AD43)</f>
        <v>45</v>
      </c>
      <c r="AE38" s="57">
        <f>SUM(AE39:AE43)</f>
        <v>210</v>
      </c>
      <c r="AF38" s="57">
        <f>SUM(AF39:AF43)</f>
        <v>0</v>
      </c>
      <c r="AG38" s="137">
        <f>SUM(AG39:AG43)</f>
        <v>18</v>
      </c>
    </row>
    <row r="39" spans="1:38" s="14" customFormat="1" ht="29.25" customHeight="1" x14ac:dyDescent="0.2">
      <c r="A39" s="59">
        <v>20</v>
      </c>
      <c r="B39" s="27" t="s">
        <v>73</v>
      </c>
      <c r="C39" s="28" t="s">
        <v>74</v>
      </c>
      <c r="D39" s="100" t="s">
        <v>75</v>
      </c>
      <c r="E39" s="93">
        <v>15</v>
      </c>
      <c r="F39" s="93"/>
      <c r="G39" s="93"/>
      <c r="H39" s="101">
        <v>1</v>
      </c>
      <c r="I39" s="93"/>
      <c r="J39" s="98">
        <v>30</v>
      </c>
      <c r="K39" s="98"/>
      <c r="L39" s="108">
        <v>2</v>
      </c>
      <c r="M39" s="95"/>
      <c r="N39" s="95"/>
      <c r="O39" s="95"/>
      <c r="P39" s="101"/>
      <c r="Q39" s="95"/>
      <c r="R39" s="95"/>
      <c r="S39" s="95"/>
      <c r="T39" s="101"/>
      <c r="U39" s="96"/>
      <c r="V39" s="96"/>
      <c r="W39" s="96"/>
      <c r="X39" s="94"/>
      <c r="Y39" s="96"/>
      <c r="Z39" s="96"/>
      <c r="AA39" s="96"/>
      <c r="AB39" s="94"/>
      <c r="AC39" s="127">
        <f>AD39+AE39+AF39</f>
        <v>45</v>
      </c>
      <c r="AD39" s="97">
        <f t="shared" ref="AD39:AG43" si="29">E39+I39+M39+Q39+U39+Y39</f>
        <v>15</v>
      </c>
      <c r="AE39" s="97">
        <f t="shared" si="29"/>
        <v>30</v>
      </c>
      <c r="AF39" s="97">
        <f t="shared" si="29"/>
        <v>0</v>
      </c>
      <c r="AG39" s="138">
        <f t="shared" si="29"/>
        <v>3</v>
      </c>
    </row>
    <row r="40" spans="1:38" s="14" customFormat="1" ht="31.9" customHeight="1" x14ac:dyDescent="0.2">
      <c r="A40" s="60">
        <v>21</v>
      </c>
      <c r="B40" s="27" t="s">
        <v>76</v>
      </c>
      <c r="C40" s="28" t="s">
        <v>74</v>
      </c>
      <c r="D40" s="100" t="s">
        <v>77</v>
      </c>
      <c r="E40" s="93"/>
      <c r="F40" s="93">
        <v>30</v>
      </c>
      <c r="G40" s="93"/>
      <c r="H40" s="101">
        <v>2</v>
      </c>
      <c r="I40" s="93"/>
      <c r="J40" s="93">
        <v>30</v>
      </c>
      <c r="K40" s="93"/>
      <c r="L40" s="101">
        <v>2</v>
      </c>
      <c r="M40" s="95"/>
      <c r="N40" s="95"/>
      <c r="O40" s="95"/>
      <c r="P40" s="101"/>
      <c r="Q40" s="95"/>
      <c r="R40" s="95"/>
      <c r="S40" s="95"/>
      <c r="T40" s="101"/>
      <c r="U40" s="96"/>
      <c r="V40" s="96"/>
      <c r="W40" s="96"/>
      <c r="X40" s="94"/>
      <c r="Y40" s="96"/>
      <c r="Z40" s="96"/>
      <c r="AA40" s="96"/>
      <c r="AB40" s="94"/>
      <c r="AC40" s="127">
        <f>AD40+AE40+AF40</f>
        <v>60</v>
      </c>
      <c r="AD40" s="97">
        <f t="shared" si="29"/>
        <v>0</v>
      </c>
      <c r="AE40" s="97">
        <f t="shared" si="29"/>
        <v>60</v>
      </c>
      <c r="AF40" s="97">
        <f t="shared" si="29"/>
        <v>0</v>
      </c>
      <c r="AG40" s="138">
        <f t="shared" si="29"/>
        <v>4</v>
      </c>
    </row>
    <row r="41" spans="1:38" s="69" customFormat="1" ht="20.100000000000001" customHeight="1" x14ac:dyDescent="0.2">
      <c r="A41" s="60">
        <v>22</v>
      </c>
      <c r="B41" s="27" t="s">
        <v>71</v>
      </c>
      <c r="C41" s="70" t="s">
        <v>27</v>
      </c>
      <c r="D41" s="100" t="s">
        <v>72</v>
      </c>
      <c r="E41" s="93"/>
      <c r="F41" s="93"/>
      <c r="G41" s="93"/>
      <c r="H41" s="101"/>
      <c r="I41" s="93">
        <v>30</v>
      </c>
      <c r="J41" s="93"/>
      <c r="K41" s="93"/>
      <c r="L41" s="101">
        <v>2</v>
      </c>
      <c r="M41" s="95"/>
      <c r="N41" s="95"/>
      <c r="O41" s="95"/>
      <c r="P41" s="101"/>
      <c r="Q41" s="95"/>
      <c r="R41" s="95"/>
      <c r="S41" s="95"/>
      <c r="T41" s="101"/>
      <c r="U41" s="96"/>
      <c r="V41" s="96"/>
      <c r="W41" s="96"/>
      <c r="X41" s="94"/>
      <c r="Y41" s="96"/>
      <c r="Z41" s="96"/>
      <c r="AA41" s="96"/>
      <c r="AB41" s="94"/>
      <c r="AC41" s="127">
        <f>AD41+AE41+AF41</f>
        <v>30</v>
      </c>
      <c r="AD41" s="97">
        <f t="shared" ref="AD41:AD42" si="30">E41+I41+M41+Q41+U41+Y41</f>
        <v>30</v>
      </c>
      <c r="AE41" s="97">
        <f t="shared" ref="AE41:AE42" si="31">F41+J41+N41+R41+V41+Z41</f>
        <v>0</v>
      </c>
      <c r="AF41" s="97">
        <f t="shared" ref="AF41:AF42" si="32">G41+K41+O41+S41+W41+AA41</f>
        <v>0</v>
      </c>
      <c r="AG41" s="138">
        <f t="shared" ref="AG41:AG42" si="33">H41+L41+P41+T41+X41+AB41</f>
        <v>2</v>
      </c>
    </row>
    <row r="42" spans="1:38" s="69" customFormat="1" ht="20.100000000000001" customHeight="1" x14ac:dyDescent="0.2">
      <c r="A42" s="59">
        <v>23</v>
      </c>
      <c r="B42" s="27" t="s">
        <v>80</v>
      </c>
      <c r="C42" s="70" t="s">
        <v>27</v>
      </c>
      <c r="D42" s="100" t="s">
        <v>81</v>
      </c>
      <c r="E42" s="93"/>
      <c r="F42" s="93">
        <v>30</v>
      </c>
      <c r="G42" s="93"/>
      <c r="H42" s="102">
        <v>3</v>
      </c>
      <c r="I42" s="93"/>
      <c r="J42" s="93">
        <v>30</v>
      </c>
      <c r="K42" s="93"/>
      <c r="L42" s="108">
        <v>2</v>
      </c>
      <c r="M42" s="95"/>
      <c r="N42" s="95"/>
      <c r="O42" s="95"/>
      <c r="P42" s="101"/>
      <c r="Q42" s="95"/>
      <c r="R42" s="95"/>
      <c r="S42" s="95"/>
      <c r="T42" s="101"/>
      <c r="U42" s="96"/>
      <c r="V42" s="96"/>
      <c r="W42" s="96"/>
      <c r="X42" s="94"/>
      <c r="Y42" s="96"/>
      <c r="Z42" s="96"/>
      <c r="AA42" s="96"/>
      <c r="AB42" s="94"/>
      <c r="AC42" s="127">
        <f>AD42+AE42+AF42</f>
        <v>60</v>
      </c>
      <c r="AD42" s="97">
        <f t="shared" si="30"/>
        <v>0</v>
      </c>
      <c r="AE42" s="97">
        <f t="shared" si="31"/>
        <v>60</v>
      </c>
      <c r="AF42" s="97">
        <f t="shared" si="32"/>
        <v>0</v>
      </c>
      <c r="AG42" s="138">
        <f t="shared" si="33"/>
        <v>5</v>
      </c>
    </row>
    <row r="43" spans="1:38" s="69" customFormat="1" ht="20.100000000000001" customHeight="1" x14ac:dyDescent="0.2">
      <c r="A43" s="59">
        <v>24</v>
      </c>
      <c r="B43" s="27" t="s">
        <v>78</v>
      </c>
      <c r="C43" s="70" t="s">
        <v>79</v>
      </c>
      <c r="D43" s="100" t="s">
        <v>63</v>
      </c>
      <c r="E43" s="93"/>
      <c r="F43" s="93"/>
      <c r="G43" s="93"/>
      <c r="H43" s="101"/>
      <c r="I43" s="93"/>
      <c r="J43" s="93"/>
      <c r="K43" s="93"/>
      <c r="L43" s="101"/>
      <c r="M43" s="95"/>
      <c r="N43" s="95">
        <v>30</v>
      </c>
      <c r="O43" s="95"/>
      <c r="P43" s="101">
        <v>2</v>
      </c>
      <c r="Q43" s="95"/>
      <c r="R43" s="95">
        <v>30</v>
      </c>
      <c r="S43" s="95"/>
      <c r="T43" s="108">
        <v>2</v>
      </c>
      <c r="U43" s="96"/>
      <c r="V43" s="96"/>
      <c r="W43" s="96"/>
      <c r="X43" s="94"/>
      <c r="Y43" s="96"/>
      <c r="Z43" s="96"/>
      <c r="AA43" s="96"/>
      <c r="AB43" s="94"/>
      <c r="AC43" s="127">
        <f>AD43+AE43+AF43</f>
        <v>60</v>
      </c>
      <c r="AD43" s="97">
        <f t="shared" si="29"/>
        <v>0</v>
      </c>
      <c r="AE43" s="97">
        <f t="shared" si="29"/>
        <v>60</v>
      </c>
      <c r="AF43" s="97">
        <f t="shared" si="29"/>
        <v>0</v>
      </c>
      <c r="AG43" s="138">
        <f t="shared" si="29"/>
        <v>4</v>
      </c>
    </row>
    <row r="44" spans="1:38" s="15" customFormat="1" ht="20.100000000000001" customHeight="1" x14ac:dyDescent="0.2">
      <c r="A44" s="162" t="s">
        <v>82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57">
        <f>SUM(AC45:AC48)</f>
        <v>150</v>
      </c>
      <c r="AD44" s="57">
        <f>SUM(AD45:AD48)</f>
        <v>0</v>
      </c>
      <c r="AE44" s="57">
        <f>SUM(AE45:AE48)</f>
        <v>150</v>
      </c>
      <c r="AF44" s="57">
        <f>SUM(AF45:AF48)</f>
        <v>0</v>
      </c>
      <c r="AG44" s="137">
        <f>SUM(AG45:AG48)</f>
        <v>17</v>
      </c>
    </row>
    <row r="45" spans="1:38" s="14" customFormat="1" ht="20.100000000000001" customHeight="1" x14ac:dyDescent="0.2">
      <c r="A45" s="60">
        <v>25</v>
      </c>
      <c r="B45" s="27" t="s">
        <v>83</v>
      </c>
      <c r="C45" s="56" t="s">
        <v>84</v>
      </c>
      <c r="D45" s="58" t="s">
        <v>85</v>
      </c>
      <c r="E45" s="33"/>
      <c r="F45" s="33"/>
      <c r="G45" s="33"/>
      <c r="H45" s="29"/>
      <c r="I45" s="33"/>
      <c r="J45" s="33"/>
      <c r="K45" s="33"/>
      <c r="L45" s="29"/>
      <c r="M45" s="34"/>
      <c r="N45" s="34"/>
      <c r="O45" s="34"/>
      <c r="P45" s="29"/>
      <c r="Q45" s="34"/>
      <c r="R45" s="34">
        <v>30</v>
      </c>
      <c r="S45" s="34"/>
      <c r="T45" s="29">
        <v>2</v>
      </c>
      <c r="U45" s="35"/>
      <c r="V45" s="35">
        <v>30</v>
      </c>
      <c r="W45" s="35"/>
      <c r="X45" s="92">
        <v>2</v>
      </c>
      <c r="Y45" s="35"/>
      <c r="Z45" s="35">
        <v>30</v>
      </c>
      <c r="AA45" s="35"/>
      <c r="AB45" s="29">
        <v>2</v>
      </c>
      <c r="AC45" s="50">
        <f>AD45+AE45+AF45</f>
        <v>90</v>
      </c>
      <c r="AD45" s="31">
        <f t="shared" ref="AD45:AG48" si="34">E45+I45+M45+Q45+U45+Y45</f>
        <v>0</v>
      </c>
      <c r="AE45" s="31">
        <f>F45+J45+N45+R45+V45+Z45</f>
        <v>90</v>
      </c>
      <c r="AF45" s="31">
        <f t="shared" si="34"/>
        <v>0</v>
      </c>
      <c r="AG45" s="139">
        <f t="shared" si="34"/>
        <v>6</v>
      </c>
      <c r="AL45" s="83"/>
    </row>
    <row r="46" spans="1:38" s="14" customFormat="1" ht="20.100000000000001" customHeight="1" x14ac:dyDescent="0.2">
      <c r="A46" s="60">
        <v>26</v>
      </c>
      <c r="B46" s="27" t="s">
        <v>86</v>
      </c>
      <c r="C46" s="56"/>
      <c r="D46" s="58" t="s">
        <v>87</v>
      </c>
      <c r="E46" s="33"/>
      <c r="F46" s="33"/>
      <c r="G46" s="33"/>
      <c r="H46" s="29"/>
      <c r="I46" s="33"/>
      <c r="J46" s="33"/>
      <c r="K46" s="33"/>
      <c r="L46" s="29"/>
      <c r="M46" s="34"/>
      <c r="N46" s="34"/>
      <c r="O46" s="37"/>
      <c r="P46" s="30"/>
      <c r="Q46" s="37"/>
      <c r="R46" s="34">
        <v>30</v>
      </c>
      <c r="S46" s="37"/>
      <c r="T46" s="29">
        <v>2</v>
      </c>
      <c r="U46" s="35"/>
      <c r="V46" s="35">
        <v>30</v>
      </c>
      <c r="W46" s="35"/>
      <c r="X46" s="29">
        <v>2</v>
      </c>
      <c r="Y46" s="35"/>
      <c r="Z46" s="35"/>
      <c r="AA46" s="35"/>
      <c r="AB46" s="29"/>
      <c r="AC46" s="50">
        <f t="shared" ref="AC46:AC48" si="35">AD46+AE46+AF46</f>
        <v>60</v>
      </c>
      <c r="AD46" s="31">
        <f t="shared" si="34"/>
        <v>0</v>
      </c>
      <c r="AE46" s="31">
        <f t="shared" ref="AE46:AE48" si="36">F46+J46+N46+R46+V46+Z46</f>
        <v>60</v>
      </c>
      <c r="AF46" s="31">
        <f t="shared" si="34"/>
        <v>0</v>
      </c>
      <c r="AG46" s="139">
        <f t="shared" si="34"/>
        <v>4</v>
      </c>
    </row>
    <row r="47" spans="1:38" s="14" customFormat="1" ht="20.100000000000001" customHeight="1" x14ac:dyDescent="0.2">
      <c r="A47" s="130">
        <v>27</v>
      </c>
      <c r="B47" s="131" t="s">
        <v>88</v>
      </c>
      <c r="C47" s="56"/>
      <c r="D47" s="58" t="s">
        <v>89</v>
      </c>
      <c r="E47" s="121"/>
      <c r="F47" s="121"/>
      <c r="G47" s="121"/>
      <c r="H47" s="122"/>
      <c r="I47" s="121"/>
      <c r="J47" s="121"/>
      <c r="K47" s="121"/>
      <c r="L47" s="122"/>
      <c r="M47" s="123"/>
      <c r="N47" s="123"/>
      <c r="O47" s="124"/>
      <c r="P47" s="125"/>
      <c r="Q47" s="124"/>
      <c r="R47" s="123"/>
      <c r="S47" s="124"/>
      <c r="T47" s="122"/>
      <c r="U47" s="126"/>
      <c r="V47" s="126"/>
      <c r="W47" s="126"/>
      <c r="X47" s="122"/>
      <c r="Y47" s="126"/>
      <c r="Z47" s="126"/>
      <c r="AA47" s="126"/>
      <c r="AB47" s="29">
        <v>6</v>
      </c>
      <c r="AC47" s="50">
        <f t="shared" si="35"/>
        <v>0</v>
      </c>
      <c r="AD47" s="31">
        <f t="shared" si="34"/>
        <v>0</v>
      </c>
      <c r="AE47" s="31">
        <f t="shared" si="36"/>
        <v>0</v>
      </c>
      <c r="AF47" s="31">
        <f t="shared" si="34"/>
        <v>0</v>
      </c>
      <c r="AG47" s="139">
        <f t="shared" si="34"/>
        <v>6</v>
      </c>
    </row>
    <row r="48" spans="1:38" s="14" customFormat="1" ht="20.100000000000001" customHeight="1" x14ac:dyDescent="0.2">
      <c r="A48" s="130">
        <v>28</v>
      </c>
      <c r="B48" s="131" t="s">
        <v>90</v>
      </c>
      <c r="C48" s="56" t="s">
        <v>91</v>
      </c>
      <c r="D48" s="58" t="s">
        <v>92</v>
      </c>
      <c r="E48" s="33"/>
      <c r="F48" s="33"/>
      <c r="G48" s="33"/>
      <c r="H48" s="29"/>
      <c r="I48" s="33"/>
      <c r="J48" s="33"/>
      <c r="K48" s="33"/>
      <c r="L48" s="29"/>
      <c r="M48" s="34"/>
      <c r="N48" s="34"/>
      <c r="O48" s="37"/>
      <c r="P48" s="30"/>
      <c r="Q48" s="37"/>
      <c r="R48" s="34"/>
      <c r="S48" s="37"/>
      <c r="T48" s="29"/>
      <c r="U48" s="35"/>
      <c r="V48" s="35"/>
      <c r="W48" s="35"/>
      <c r="X48" s="29"/>
      <c r="Y48" s="35"/>
      <c r="Z48" s="35"/>
      <c r="AA48" s="35"/>
      <c r="AB48" s="64">
        <v>1</v>
      </c>
      <c r="AC48" s="50">
        <f t="shared" si="35"/>
        <v>0</v>
      </c>
      <c r="AD48" s="31">
        <f t="shared" si="34"/>
        <v>0</v>
      </c>
      <c r="AE48" s="31">
        <f t="shared" si="36"/>
        <v>0</v>
      </c>
      <c r="AF48" s="31">
        <f t="shared" si="34"/>
        <v>0</v>
      </c>
      <c r="AG48" s="139">
        <f t="shared" si="34"/>
        <v>1</v>
      </c>
    </row>
    <row r="49" spans="1:35" s="14" customFormat="1" ht="20.100000000000001" customHeight="1" x14ac:dyDescent="0.2">
      <c r="A49" s="153" t="s">
        <v>126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57">
        <f>AC50+AC57</f>
        <v>665</v>
      </c>
      <c r="AD49" s="57">
        <f>AD50+AD57</f>
        <v>125</v>
      </c>
      <c r="AE49" s="57">
        <f>AE50+AE57</f>
        <v>510</v>
      </c>
      <c r="AF49" s="57">
        <f>AF50+AF57</f>
        <v>30</v>
      </c>
      <c r="AG49" s="137">
        <f>AG50+AG57</f>
        <v>68</v>
      </c>
    </row>
    <row r="50" spans="1:35" s="14" customFormat="1" ht="20.100000000000001" customHeight="1" x14ac:dyDescent="0.2">
      <c r="A50" s="160" t="s">
        <v>93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57">
        <f>SUM(AC51:AC56)</f>
        <v>195</v>
      </c>
      <c r="AD50" s="57">
        <f>SUM(AD51:AD56)</f>
        <v>105</v>
      </c>
      <c r="AE50" s="57">
        <f>SUM(AE51:AE56)</f>
        <v>90</v>
      </c>
      <c r="AF50" s="57">
        <f>SUM(AF51:AF56)</f>
        <v>0</v>
      </c>
      <c r="AG50" s="137">
        <f>SUM(AG51:AG56)</f>
        <v>15</v>
      </c>
    </row>
    <row r="51" spans="1:35" s="15" customFormat="1" ht="20.100000000000001" customHeight="1" x14ac:dyDescent="0.2">
      <c r="A51" s="130">
        <v>29</v>
      </c>
      <c r="B51" s="131" t="s">
        <v>94</v>
      </c>
      <c r="C51" s="85" t="s">
        <v>43</v>
      </c>
      <c r="D51" s="100" t="s">
        <v>44</v>
      </c>
      <c r="E51" s="93"/>
      <c r="F51" s="93"/>
      <c r="G51" s="93"/>
      <c r="H51" s="94"/>
      <c r="I51" s="93"/>
      <c r="J51" s="93"/>
      <c r="K51" s="93"/>
      <c r="L51" s="94"/>
      <c r="M51" s="95">
        <v>30</v>
      </c>
      <c r="N51" s="95"/>
      <c r="O51" s="95"/>
      <c r="P51" s="101">
        <v>2</v>
      </c>
      <c r="Q51" s="88"/>
      <c r="R51" s="88"/>
      <c r="S51" s="88"/>
      <c r="T51" s="87"/>
      <c r="U51" s="89"/>
      <c r="V51" s="89"/>
      <c r="W51" s="89"/>
      <c r="X51" s="87"/>
      <c r="Y51" s="89"/>
      <c r="Z51" s="89"/>
      <c r="AA51" s="89"/>
      <c r="AB51" s="87"/>
      <c r="AC51" s="127">
        <f t="shared" ref="AC51:AC56" si="37">AD51+AE51+AF51</f>
        <v>30</v>
      </c>
      <c r="AD51" s="97">
        <f t="shared" ref="AD51:AG54" si="38">E51+I51+M51+Q51+U51+Y51</f>
        <v>30</v>
      </c>
      <c r="AE51" s="97">
        <f t="shared" si="38"/>
        <v>0</v>
      </c>
      <c r="AF51" s="97">
        <f t="shared" si="38"/>
        <v>0</v>
      </c>
      <c r="AG51" s="138">
        <f t="shared" si="38"/>
        <v>2</v>
      </c>
    </row>
    <row r="52" spans="1:35" s="15" customFormat="1" ht="20.100000000000001" customHeight="1" x14ac:dyDescent="0.2">
      <c r="A52" s="130">
        <v>30</v>
      </c>
      <c r="B52" s="131" t="s">
        <v>95</v>
      </c>
      <c r="C52" s="56" t="s">
        <v>43</v>
      </c>
      <c r="D52" s="58" t="s">
        <v>44</v>
      </c>
      <c r="E52" s="33"/>
      <c r="F52" s="33"/>
      <c r="G52" s="33"/>
      <c r="H52" s="29"/>
      <c r="I52" s="33"/>
      <c r="J52" s="33"/>
      <c r="K52" s="33"/>
      <c r="L52" s="29"/>
      <c r="M52" s="34">
        <v>30</v>
      </c>
      <c r="N52" s="34"/>
      <c r="O52" s="34"/>
      <c r="P52" s="101">
        <v>2</v>
      </c>
      <c r="Q52" s="34"/>
      <c r="R52" s="34"/>
      <c r="S52" s="34"/>
      <c r="T52" s="29"/>
      <c r="U52" s="35"/>
      <c r="V52" s="35"/>
      <c r="W52" s="35"/>
      <c r="X52" s="29"/>
      <c r="Y52" s="35"/>
      <c r="Z52" s="35"/>
      <c r="AA52" s="35"/>
      <c r="AB52" s="29"/>
      <c r="AC52" s="50">
        <f t="shared" si="37"/>
        <v>30</v>
      </c>
      <c r="AD52" s="31">
        <f t="shared" si="38"/>
        <v>30</v>
      </c>
      <c r="AE52" s="31">
        <f t="shared" si="38"/>
        <v>0</v>
      </c>
      <c r="AF52" s="31">
        <f t="shared" si="38"/>
        <v>0</v>
      </c>
      <c r="AG52" s="138">
        <f t="shared" si="38"/>
        <v>2</v>
      </c>
    </row>
    <row r="53" spans="1:35" s="14" customFormat="1" ht="20.100000000000001" customHeight="1" x14ac:dyDescent="0.2">
      <c r="A53" s="130">
        <v>31</v>
      </c>
      <c r="B53" s="131" t="s">
        <v>96</v>
      </c>
      <c r="C53" s="56" t="s">
        <v>69</v>
      </c>
      <c r="D53" s="58" t="s">
        <v>97</v>
      </c>
      <c r="E53" s="33"/>
      <c r="F53" s="33"/>
      <c r="G53" s="33"/>
      <c r="H53" s="29"/>
      <c r="I53" s="33"/>
      <c r="J53" s="33"/>
      <c r="K53" s="33"/>
      <c r="L53" s="29"/>
      <c r="M53" s="34">
        <v>15</v>
      </c>
      <c r="N53" s="34">
        <v>15</v>
      </c>
      <c r="O53" s="34"/>
      <c r="P53" s="101">
        <v>2</v>
      </c>
      <c r="Q53" s="34">
        <v>15</v>
      </c>
      <c r="R53" s="34">
        <v>15</v>
      </c>
      <c r="S53" s="34"/>
      <c r="T53" s="92">
        <v>2</v>
      </c>
      <c r="U53" s="35"/>
      <c r="V53" s="35"/>
      <c r="W53" s="35"/>
      <c r="X53" s="29"/>
      <c r="Y53" s="35"/>
      <c r="Z53" s="35"/>
      <c r="AA53" s="35"/>
      <c r="AB53" s="29"/>
      <c r="AC53" s="50">
        <f t="shared" si="37"/>
        <v>60</v>
      </c>
      <c r="AD53" s="31">
        <f t="shared" si="38"/>
        <v>30</v>
      </c>
      <c r="AE53" s="31">
        <f t="shared" si="38"/>
        <v>30</v>
      </c>
      <c r="AF53" s="31">
        <f t="shared" si="38"/>
        <v>0</v>
      </c>
      <c r="AG53" s="138">
        <f t="shared" si="38"/>
        <v>4</v>
      </c>
    </row>
    <row r="54" spans="1:35" s="14" customFormat="1" ht="20.100000000000001" customHeight="1" x14ac:dyDescent="0.2">
      <c r="A54" s="130">
        <v>32</v>
      </c>
      <c r="B54" s="131" t="s">
        <v>98</v>
      </c>
      <c r="C54" s="56" t="s">
        <v>99</v>
      </c>
      <c r="D54" s="58" t="s">
        <v>100</v>
      </c>
      <c r="E54" s="33"/>
      <c r="F54" s="33"/>
      <c r="G54" s="33"/>
      <c r="H54" s="29"/>
      <c r="I54" s="33"/>
      <c r="J54" s="33"/>
      <c r="K54" s="33"/>
      <c r="L54" s="29"/>
      <c r="M54" s="34"/>
      <c r="N54" s="34">
        <v>15</v>
      </c>
      <c r="O54" s="34"/>
      <c r="P54" s="101">
        <v>1</v>
      </c>
      <c r="Q54" s="34"/>
      <c r="R54" s="34"/>
      <c r="S54" s="34"/>
      <c r="T54" s="92"/>
      <c r="U54" s="35"/>
      <c r="V54" s="35"/>
      <c r="W54" s="35"/>
      <c r="X54" s="29"/>
      <c r="Y54" s="35"/>
      <c r="Z54" s="35"/>
      <c r="AA54" s="35"/>
      <c r="AB54" s="29"/>
      <c r="AC54" s="50">
        <f t="shared" si="37"/>
        <v>15</v>
      </c>
      <c r="AD54" s="31">
        <f>E54+I54+M54+Q54+U54+Y54</f>
        <v>0</v>
      </c>
      <c r="AE54" s="31">
        <f>F54+J54+N54+R54+V54+Z54</f>
        <v>15</v>
      </c>
      <c r="AF54" s="31">
        <f t="shared" si="38"/>
        <v>0</v>
      </c>
      <c r="AG54" s="138">
        <f t="shared" si="38"/>
        <v>1</v>
      </c>
    </row>
    <row r="55" spans="1:35" s="14" customFormat="1" ht="20.100000000000001" customHeight="1" x14ac:dyDescent="0.2">
      <c r="A55" s="130">
        <v>33</v>
      </c>
      <c r="B55" s="131" t="s">
        <v>104</v>
      </c>
      <c r="C55" s="56" t="s">
        <v>102</v>
      </c>
      <c r="D55" s="58" t="s">
        <v>100</v>
      </c>
      <c r="E55" s="33"/>
      <c r="F55" s="33"/>
      <c r="G55" s="33"/>
      <c r="H55" s="29"/>
      <c r="I55" s="33"/>
      <c r="J55" s="33"/>
      <c r="K55" s="33"/>
      <c r="L55" s="29"/>
      <c r="M55" s="34"/>
      <c r="N55" s="34"/>
      <c r="O55" s="34"/>
      <c r="P55" s="101"/>
      <c r="Q55" s="34">
        <v>15</v>
      </c>
      <c r="R55" s="34">
        <v>15</v>
      </c>
      <c r="S55" s="37"/>
      <c r="T55" s="92">
        <v>3</v>
      </c>
      <c r="U55" s="38"/>
      <c r="V55" s="35"/>
      <c r="W55" s="38"/>
      <c r="X55" s="36"/>
      <c r="Y55" s="35"/>
      <c r="Z55" s="35"/>
      <c r="AA55" s="35"/>
      <c r="AB55" s="29"/>
      <c r="AC55" s="50">
        <f t="shared" ref="AC55" si="39">AD55+AE55+AF55</f>
        <v>30</v>
      </c>
      <c r="AD55" s="31">
        <f t="shared" ref="AD55" si="40">E55+I55+M55+Q55+U55+Y55</f>
        <v>15</v>
      </c>
      <c r="AE55" s="31">
        <f t="shared" ref="AE55" si="41">F55+J55+N55+R55+V55+Z55</f>
        <v>15</v>
      </c>
      <c r="AF55" s="31">
        <f t="shared" ref="AF55" si="42">G55+K55+O55+S55+W55+AA55</f>
        <v>0</v>
      </c>
      <c r="AG55" s="138">
        <f t="shared" ref="AG55" si="43">H55+L55+P55+T55+X55+AB55</f>
        <v>3</v>
      </c>
    </row>
    <row r="56" spans="1:35" s="14" customFormat="1" ht="20.100000000000001" customHeight="1" x14ac:dyDescent="0.2">
      <c r="A56" s="130">
        <v>34</v>
      </c>
      <c r="B56" s="131" t="s">
        <v>101</v>
      </c>
      <c r="C56" s="56" t="s">
        <v>102</v>
      </c>
      <c r="D56" s="58" t="s">
        <v>103</v>
      </c>
      <c r="E56" s="33"/>
      <c r="F56" s="33"/>
      <c r="G56" s="33"/>
      <c r="H56" s="29"/>
      <c r="I56" s="33"/>
      <c r="J56" s="33"/>
      <c r="K56" s="33"/>
      <c r="L56" s="29"/>
      <c r="M56" s="34"/>
      <c r="N56" s="34"/>
      <c r="O56" s="34"/>
      <c r="P56" s="101"/>
      <c r="Q56" s="34"/>
      <c r="R56" s="34">
        <v>15</v>
      </c>
      <c r="S56" s="37"/>
      <c r="T56" s="92">
        <v>1</v>
      </c>
      <c r="U56" s="38"/>
      <c r="V56" s="35">
        <v>15</v>
      </c>
      <c r="W56" s="38"/>
      <c r="X56" s="92">
        <v>2</v>
      </c>
      <c r="Y56" s="35"/>
      <c r="Z56" s="35"/>
      <c r="AA56" s="35"/>
      <c r="AB56" s="29"/>
      <c r="AC56" s="50">
        <f t="shared" si="37"/>
        <v>30</v>
      </c>
      <c r="AD56" s="31">
        <f t="shared" ref="AD56" si="44">E56+I56+M56+Q56+U56+Y56</f>
        <v>0</v>
      </c>
      <c r="AE56" s="31">
        <f t="shared" ref="AE56" si="45">F56+J56+N56+R56+V56+Z56</f>
        <v>30</v>
      </c>
      <c r="AF56" s="31">
        <f t="shared" ref="AF56" si="46">G56+K56+O56+S56+W56+AA56</f>
        <v>0</v>
      </c>
      <c r="AG56" s="138">
        <f t="shared" ref="AG56" si="47">H56+L56+P56+T56+X56+AB56</f>
        <v>3</v>
      </c>
    </row>
    <row r="57" spans="1:35" s="14" customFormat="1" ht="20.100000000000001" customHeight="1" x14ac:dyDescent="0.2">
      <c r="A57" s="160" t="s">
        <v>105</v>
      </c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57">
        <f>SUM(AC58:AC65)</f>
        <v>470</v>
      </c>
      <c r="AD57" s="57">
        <f>SUM(AD58:AD64)</f>
        <v>20</v>
      </c>
      <c r="AE57" s="57">
        <f>SUM(AE58:AE65)</f>
        <v>420</v>
      </c>
      <c r="AF57" s="57">
        <f>SUM(AF58:AF64)</f>
        <v>30</v>
      </c>
      <c r="AG57" s="137">
        <f>SUM(AG58:AG65)</f>
        <v>53</v>
      </c>
    </row>
    <row r="58" spans="1:35" s="76" customFormat="1" ht="20.100000000000001" customHeight="1" x14ac:dyDescent="0.2">
      <c r="A58" s="60">
        <v>35</v>
      </c>
      <c r="B58" s="27" t="s">
        <v>37</v>
      </c>
      <c r="C58" s="71" t="s">
        <v>29</v>
      </c>
      <c r="D58" s="100" t="s">
        <v>30</v>
      </c>
      <c r="E58" s="93">
        <v>20</v>
      </c>
      <c r="F58" s="93">
        <v>30</v>
      </c>
      <c r="G58" s="93"/>
      <c r="H58" s="32">
        <v>4</v>
      </c>
      <c r="I58" s="72"/>
      <c r="J58" s="72"/>
      <c r="K58" s="72"/>
      <c r="L58" s="101"/>
      <c r="M58" s="95"/>
      <c r="N58" s="95"/>
      <c r="O58" s="95"/>
      <c r="P58" s="32"/>
      <c r="Q58" s="74"/>
      <c r="R58" s="74"/>
      <c r="S58" s="74"/>
      <c r="T58" s="73"/>
      <c r="U58" s="96"/>
      <c r="V58" s="96"/>
      <c r="W58" s="96"/>
      <c r="X58" s="101"/>
      <c r="Y58" s="75"/>
      <c r="Z58" s="75"/>
      <c r="AA58" s="75"/>
      <c r="AB58" s="73"/>
      <c r="AC58" s="127">
        <f t="shared" ref="AC58" si="48">AD58+AE58+AF58</f>
        <v>50</v>
      </c>
      <c r="AD58" s="97">
        <f t="shared" ref="AD58" si="49">E58+I58+M58+Q58+U58+Y58</f>
        <v>20</v>
      </c>
      <c r="AE58" s="97">
        <f t="shared" ref="AE58" si="50">F58+J58+N58+R58+V58+Z58</f>
        <v>30</v>
      </c>
      <c r="AF58" s="97">
        <f t="shared" ref="AF58" si="51">G58+K58+O58+S58+W58+AA58</f>
        <v>0</v>
      </c>
      <c r="AG58" s="138">
        <f t="shared" ref="AG58" si="52">H58+L58+P58+T58+X58+AB58</f>
        <v>4</v>
      </c>
      <c r="AI58" s="90"/>
    </row>
    <row r="59" spans="1:35" s="14" customFormat="1" ht="20.100000000000001" customHeight="1" x14ac:dyDescent="0.2">
      <c r="A59" s="59">
        <v>36</v>
      </c>
      <c r="B59" s="27" t="s">
        <v>133</v>
      </c>
      <c r="C59" s="56" t="s">
        <v>29</v>
      </c>
      <c r="D59" s="100" t="s">
        <v>30</v>
      </c>
      <c r="E59" s="93"/>
      <c r="F59" s="93"/>
      <c r="G59" s="93">
        <v>30</v>
      </c>
      <c r="H59" s="32">
        <v>3</v>
      </c>
      <c r="I59" s="33"/>
      <c r="J59" s="33"/>
      <c r="K59" s="33"/>
      <c r="L59" s="101"/>
      <c r="M59" s="95"/>
      <c r="N59" s="95"/>
      <c r="O59" s="95"/>
      <c r="P59" s="101"/>
      <c r="Q59" s="34"/>
      <c r="R59" s="34"/>
      <c r="S59" s="34"/>
      <c r="T59" s="29"/>
      <c r="U59" s="96"/>
      <c r="V59" s="96"/>
      <c r="W59" s="96"/>
      <c r="X59" s="101"/>
      <c r="Y59" s="35"/>
      <c r="Z59" s="35"/>
      <c r="AA59" s="35"/>
      <c r="AB59" s="29"/>
      <c r="AC59" s="127">
        <f t="shared" ref="AC59:AC60" si="53">AD59+AE59+AF59</f>
        <v>30</v>
      </c>
      <c r="AD59" s="97">
        <f t="shared" ref="AD59:AD60" si="54">E59+I59+M59+Q59+U59+Y59</f>
        <v>0</v>
      </c>
      <c r="AE59" s="97">
        <f t="shared" ref="AE59:AE60" si="55">F59+J59+N59+R59+V59+Z59</f>
        <v>0</v>
      </c>
      <c r="AF59" s="97">
        <f t="shared" ref="AF59:AF60" si="56">G59+K59+O59+S59+W59+AA59</f>
        <v>30</v>
      </c>
      <c r="AG59" s="138">
        <f t="shared" ref="AG59:AG60" si="57">H59+L59+P59+T59+X59+AB59</f>
        <v>3</v>
      </c>
      <c r="AI59" s="84"/>
    </row>
    <row r="60" spans="1:35" s="14" customFormat="1" ht="20.100000000000001" customHeight="1" x14ac:dyDescent="0.2">
      <c r="A60" s="130">
        <v>37</v>
      </c>
      <c r="B60" s="27" t="s">
        <v>111</v>
      </c>
      <c r="C60" s="56"/>
      <c r="D60" s="58" t="s">
        <v>44</v>
      </c>
      <c r="E60" s="33"/>
      <c r="F60" s="33"/>
      <c r="G60" s="33"/>
      <c r="H60" s="29"/>
      <c r="I60" s="33"/>
      <c r="J60" s="33"/>
      <c r="K60" s="33"/>
      <c r="L60" s="29"/>
      <c r="M60" s="34"/>
      <c r="N60" s="34">
        <v>30</v>
      </c>
      <c r="O60" s="37"/>
      <c r="P60" s="110">
        <v>2</v>
      </c>
      <c r="Q60" s="37"/>
      <c r="R60" s="34"/>
      <c r="S60" s="37"/>
      <c r="T60" s="29"/>
      <c r="U60" s="35"/>
      <c r="V60" s="35"/>
      <c r="W60" s="49"/>
      <c r="X60" s="29"/>
      <c r="Y60" s="35"/>
      <c r="Z60" s="35"/>
      <c r="AA60" s="35"/>
      <c r="AB60" s="29"/>
      <c r="AC60" s="50">
        <f t="shared" si="53"/>
        <v>30</v>
      </c>
      <c r="AD60" s="31">
        <f t="shared" si="54"/>
        <v>0</v>
      </c>
      <c r="AE60" s="31">
        <f t="shared" si="55"/>
        <v>30</v>
      </c>
      <c r="AF60" s="31">
        <f t="shared" si="56"/>
        <v>0</v>
      </c>
      <c r="AG60" s="139">
        <f t="shared" si="57"/>
        <v>2</v>
      </c>
    </row>
    <row r="61" spans="1:35" s="14" customFormat="1" ht="20.100000000000001" customHeight="1" x14ac:dyDescent="0.2">
      <c r="A61" s="130">
        <v>38</v>
      </c>
      <c r="B61" s="27" t="s">
        <v>106</v>
      </c>
      <c r="C61" s="56" t="s">
        <v>43</v>
      </c>
      <c r="D61" s="58" t="s">
        <v>44</v>
      </c>
      <c r="E61" s="33"/>
      <c r="F61" s="33"/>
      <c r="G61" s="33"/>
      <c r="H61" s="29"/>
      <c r="I61" s="33"/>
      <c r="J61" s="33"/>
      <c r="K61" s="33"/>
      <c r="L61" s="29"/>
      <c r="M61" s="34"/>
      <c r="N61" s="34">
        <v>30</v>
      </c>
      <c r="O61" s="37"/>
      <c r="P61" s="30">
        <v>3</v>
      </c>
      <c r="Q61" s="37"/>
      <c r="R61" s="34"/>
      <c r="S61" s="37"/>
      <c r="T61" s="29"/>
      <c r="U61" s="35"/>
      <c r="V61" s="35"/>
      <c r="W61" s="35"/>
      <c r="X61" s="29"/>
      <c r="Y61" s="35"/>
      <c r="Z61" s="35"/>
      <c r="AA61" s="35"/>
      <c r="AB61" s="29"/>
      <c r="AC61" s="50">
        <f>AD61+AE61+AF61</f>
        <v>30</v>
      </c>
      <c r="AD61" s="31">
        <f>E61+I61+M61+Q61+U61+Y61</f>
        <v>0</v>
      </c>
      <c r="AE61" s="31">
        <f>F61+J61+N61+R61+V61+Z61</f>
        <v>30</v>
      </c>
      <c r="AF61" s="31">
        <f>G61+K61+O61+S61+W61+AA61</f>
        <v>0</v>
      </c>
      <c r="AG61" s="139">
        <f>H61+L61+P61+T61+X61+AB61</f>
        <v>3</v>
      </c>
    </row>
    <row r="62" spans="1:35" s="14" customFormat="1" ht="20.100000000000001" customHeight="1" x14ac:dyDescent="0.2">
      <c r="A62" s="130">
        <v>39</v>
      </c>
      <c r="B62" s="27" t="s">
        <v>107</v>
      </c>
      <c r="C62" s="56" t="s">
        <v>84</v>
      </c>
      <c r="D62" s="58" t="s">
        <v>92</v>
      </c>
      <c r="E62" s="33"/>
      <c r="F62" s="33"/>
      <c r="G62" s="33"/>
      <c r="H62" s="29"/>
      <c r="I62" s="33"/>
      <c r="J62" s="33"/>
      <c r="K62" s="33"/>
      <c r="L62" s="29"/>
      <c r="M62" s="34"/>
      <c r="N62" s="34"/>
      <c r="O62" s="47"/>
      <c r="P62" s="30"/>
      <c r="Q62" s="37"/>
      <c r="R62" s="34">
        <v>30</v>
      </c>
      <c r="S62" s="37"/>
      <c r="T62" s="29">
        <v>3</v>
      </c>
      <c r="U62" s="35"/>
      <c r="V62" s="49">
        <v>30</v>
      </c>
      <c r="W62" s="35"/>
      <c r="X62" s="30">
        <v>4</v>
      </c>
      <c r="Y62" s="35"/>
      <c r="Z62" s="49">
        <v>30</v>
      </c>
      <c r="AA62" s="35"/>
      <c r="AB62" s="64">
        <v>3</v>
      </c>
      <c r="AC62" s="50">
        <f t="shared" ref="AC62:AC68" si="58">AD62+AE62+AF62</f>
        <v>90</v>
      </c>
      <c r="AD62" s="31">
        <f t="shared" ref="AD62:AG68" si="59">E62+I62+M62+Q62+U62+Y62</f>
        <v>0</v>
      </c>
      <c r="AE62" s="31">
        <f t="shared" si="59"/>
        <v>90</v>
      </c>
      <c r="AF62" s="31">
        <f t="shared" si="59"/>
        <v>0</v>
      </c>
      <c r="AG62" s="139">
        <f t="shared" si="59"/>
        <v>10</v>
      </c>
    </row>
    <row r="63" spans="1:35" s="14" customFormat="1" ht="20.100000000000001" customHeight="1" x14ac:dyDescent="0.2">
      <c r="A63" s="130">
        <v>40</v>
      </c>
      <c r="B63" s="27" t="s">
        <v>108</v>
      </c>
      <c r="C63" s="56" t="s">
        <v>84</v>
      </c>
      <c r="D63" s="58" t="s">
        <v>85</v>
      </c>
      <c r="E63" s="33"/>
      <c r="F63" s="33"/>
      <c r="G63" s="33"/>
      <c r="H63" s="29"/>
      <c r="I63" s="33"/>
      <c r="J63" s="33"/>
      <c r="K63" s="33"/>
      <c r="L63" s="29"/>
      <c r="M63" s="34"/>
      <c r="N63" s="34"/>
      <c r="O63" s="37"/>
      <c r="P63" s="30"/>
      <c r="Q63" s="37"/>
      <c r="R63" s="34">
        <v>20</v>
      </c>
      <c r="S63" s="37"/>
      <c r="T63" s="29">
        <v>3</v>
      </c>
      <c r="U63" s="35"/>
      <c r="V63" s="49">
        <v>20</v>
      </c>
      <c r="W63" s="49"/>
      <c r="X63" s="30">
        <v>3</v>
      </c>
      <c r="Y63" s="35"/>
      <c r="Z63" s="49">
        <v>20</v>
      </c>
      <c r="AA63" s="35"/>
      <c r="AB63" s="29">
        <v>3</v>
      </c>
      <c r="AC63" s="50">
        <f t="shared" si="58"/>
        <v>60</v>
      </c>
      <c r="AD63" s="31">
        <f t="shared" si="59"/>
        <v>0</v>
      </c>
      <c r="AE63" s="31">
        <f t="shared" si="59"/>
        <v>60</v>
      </c>
      <c r="AF63" s="31">
        <f t="shared" si="59"/>
        <v>0</v>
      </c>
      <c r="AG63" s="139">
        <f t="shared" si="59"/>
        <v>9</v>
      </c>
    </row>
    <row r="64" spans="1:35" s="14" customFormat="1" ht="20.100000000000001" customHeight="1" x14ac:dyDescent="0.2">
      <c r="A64" s="130">
        <v>41</v>
      </c>
      <c r="B64" s="27" t="s">
        <v>109</v>
      </c>
      <c r="C64" s="56"/>
      <c r="D64" s="58" t="s">
        <v>110</v>
      </c>
      <c r="E64" s="33"/>
      <c r="F64" s="33"/>
      <c r="G64" s="33"/>
      <c r="H64" s="29"/>
      <c r="I64" s="33"/>
      <c r="J64" s="33"/>
      <c r="K64" s="33"/>
      <c r="L64" s="29"/>
      <c r="M64" s="34"/>
      <c r="N64" s="34">
        <v>20</v>
      </c>
      <c r="O64" s="37"/>
      <c r="P64" s="30">
        <v>3</v>
      </c>
      <c r="Q64" s="37"/>
      <c r="R64" s="34">
        <v>30</v>
      </c>
      <c r="S64" s="37"/>
      <c r="T64" s="30">
        <v>3</v>
      </c>
      <c r="U64" s="35"/>
      <c r="V64" s="49">
        <v>60</v>
      </c>
      <c r="W64" s="49"/>
      <c r="X64" s="30">
        <v>8</v>
      </c>
      <c r="Y64" s="35"/>
      <c r="Z64" s="49">
        <v>40</v>
      </c>
      <c r="AA64" s="35"/>
      <c r="AB64" s="30">
        <v>6</v>
      </c>
      <c r="AC64" s="50">
        <f t="shared" si="58"/>
        <v>150</v>
      </c>
      <c r="AD64" s="31">
        <f t="shared" si="59"/>
        <v>0</v>
      </c>
      <c r="AE64" s="31">
        <f>F64+J64+N64+R64+V64+Z64</f>
        <v>150</v>
      </c>
      <c r="AF64" s="31">
        <f>G64+K64+O64+S64+W64+AA64</f>
        <v>0</v>
      </c>
      <c r="AG64" s="139">
        <f>H64+L64+P64+T64+X64+AB64</f>
        <v>20</v>
      </c>
    </row>
    <row r="65" spans="1:33" s="14" customFormat="1" ht="20.100000000000001" customHeight="1" x14ac:dyDescent="0.2">
      <c r="A65" s="130">
        <v>42</v>
      </c>
      <c r="B65" s="27" t="s">
        <v>112</v>
      </c>
      <c r="C65" s="56"/>
      <c r="D65" s="58" t="s">
        <v>89</v>
      </c>
      <c r="E65" s="33"/>
      <c r="F65" s="33"/>
      <c r="G65" s="33"/>
      <c r="H65" s="29"/>
      <c r="I65" s="33"/>
      <c r="J65" s="33"/>
      <c r="K65" s="33"/>
      <c r="L65" s="29"/>
      <c r="M65" s="34"/>
      <c r="N65" s="34"/>
      <c r="O65" s="37"/>
      <c r="P65" s="30"/>
      <c r="Q65" s="37"/>
      <c r="R65" s="34"/>
      <c r="S65" s="37"/>
      <c r="T65" s="29"/>
      <c r="U65" s="35"/>
      <c r="V65" s="35"/>
      <c r="W65" s="49"/>
      <c r="X65" s="29"/>
      <c r="Y65" s="35"/>
      <c r="Z65" s="35">
        <v>30</v>
      </c>
      <c r="AA65" s="35"/>
      <c r="AB65" s="29">
        <v>2</v>
      </c>
      <c r="AC65" s="50">
        <f t="shared" si="58"/>
        <v>30</v>
      </c>
      <c r="AD65" s="31">
        <f t="shared" si="59"/>
        <v>0</v>
      </c>
      <c r="AE65" s="31">
        <f t="shared" si="59"/>
        <v>30</v>
      </c>
      <c r="AF65" s="31">
        <f t="shared" si="59"/>
        <v>0</v>
      </c>
      <c r="AG65" s="139">
        <f t="shared" si="59"/>
        <v>2</v>
      </c>
    </row>
    <row r="66" spans="1:33" s="15" customFormat="1" ht="20.100000000000001" customHeight="1" x14ac:dyDescent="0.2">
      <c r="A66" s="153" t="s">
        <v>129</v>
      </c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61"/>
      <c r="N66" s="161"/>
      <c r="O66" s="161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61"/>
      <c r="AC66" s="57">
        <f>SUM(AC67:AC68)</f>
        <v>90</v>
      </c>
      <c r="AD66" s="57">
        <f>SUM(AD67:AD68)</f>
        <v>0</v>
      </c>
      <c r="AE66" s="57">
        <f>SUM(AE67:AE68)</f>
        <v>0</v>
      </c>
      <c r="AF66" s="57">
        <f>SUM(AF67:AF68)</f>
        <v>90</v>
      </c>
      <c r="AG66" s="137">
        <f>SUM(AG67:AG68)</f>
        <v>11</v>
      </c>
    </row>
    <row r="67" spans="1:33" s="14" customFormat="1" ht="20.100000000000001" customHeight="1" x14ac:dyDescent="0.2">
      <c r="A67" s="133">
        <v>43</v>
      </c>
      <c r="B67" s="131" t="s">
        <v>130</v>
      </c>
      <c r="C67" s="164" t="s">
        <v>44</v>
      </c>
      <c r="D67" s="165"/>
      <c r="E67" s="45"/>
      <c r="F67" s="45"/>
      <c r="G67" s="45"/>
      <c r="H67" s="46"/>
      <c r="I67" s="45"/>
      <c r="J67" s="45"/>
      <c r="K67" s="45"/>
      <c r="L67" s="109"/>
      <c r="M67" s="112"/>
      <c r="N67" s="112"/>
      <c r="O67" s="113">
        <v>30</v>
      </c>
      <c r="P67" s="110">
        <v>2</v>
      </c>
      <c r="Q67" s="48"/>
      <c r="R67" s="48"/>
      <c r="S67" s="48"/>
      <c r="T67" s="80"/>
      <c r="U67" s="35"/>
      <c r="V67" s="35"/>
      <c r="W67" s="35"/>
      <c r="X67" s="80"/>
      <c r="Y67" s="35"/>
      <c r="Z67" s="35"/>
      <c r="AA67" s="116"/>
      <c r="AB67" s="115"/>
      <c r="AC67" s="50">
        <f t="shared" si="58"/>
        <v>30</v>
      </c>
      <c r="AD67" s="31">
        <f t="shared" ref="AD67:AD68" si="60">E67+I67+M67+Q67+U67+Y67</f>
        <v>0</v>
      </c>
      <c r="AE67" s="31">
        <f t="shared" ref="AE67:AE68" si="61">F67+J67+N67+R67+V67+Z67</f>
        <v>0</v>
      </c>
      <c r="AF67" s="31">
        <f t="shared" ref="AF67:AF68" si="62">G67+K67+O67+S67+W67+AA67</f>
        <v>30</v>
      </c>
      <c r="AG67" s="139">
        <f t="shared" si="59"/>
        <v>2</v>
      </c>
    </row>
    <row r="68" spans="1:33" s="14" customFormat="1" ht="36" customHeight="1" x14ac:dyDescent="0.2">
      <c r="A68" s="133">
        <v>44</v>
      </c>
      <c r="B68" s="131" t="s">
        <v>113</v>
      </c>
      <c r="C68" s="67"/>
      <c r="D68" s="68" t="s">
        <v>85</v>
      </c>
      <c r="E68" s="45"/>
      <c r="F68" s="45"/>
      <c r="G68" s="45"/>
      <c r="H68" s="46"/>
      <c r="I68" s="45"/>
      <c r="J68" s="45"/>
      <c r="K68" s="45"/>
      <c r="L68" s="29"/>
      <c r="M68" s="111"/>
      <c r="N68" s="111"/>
      <c r="O68" s="111"/>
      <c r="P68" s="30"/>
      <c r="Q68" s="111"/>
      <c r="R68" s="111"/>
      <c r="S68" s="114">
        <v>20</v>
      </c>
      <c r="T68" s="29">
        <v>3</v>
      </c>
      <c r="U68" s="35"/>
      <c r="V68" s="35"/>
      <c r="W68" s="42">
        <v>20</v>
      </c>
      <c r="X68" s="32">
        <v>3</v>
      </c>
      <c r="Y68" s="35"/>
      <c r="Z68" s="35"/>
      <c r="AA68" s="42">
        <v>20</v>
      </c>
      <c r="AB68" s="117">
        <v>3</v>
      </c>
      <c r="AC68" s="50">
        <f t="shared" si="58"/>
        <v>60</v>
      </c>
      <c r="AD68" s="31">
        <f t="shared" si="60"/>
        <v>0</v>
      </c>
      <c r="AE68" s="31">
        <f t="shared" si="61"/>
        <v>0</v>
      </c>
      <c r="AF68" s="31">
        <f t="shared" si="62"/>
        <v>60</v>
      </c>
      <c r="AG68" s="139">
        <f t="shared" si="59"/>
        <v>9</v>
      </c>
    </row>
    <row r="69" spans="1:33" s="14" customFormat="1" ht="20.100000000000001" customHeight="1" x14ac:dyDescent="0.2">
      <c r="A69" s="170" t="s">
        <v>114</v>
      </c>
      <c r="B69" s="171"/>
      <c r="C69" s="171"/>
      <c r="D69" s="172"/>
      <c r="E69" s="54">
        <f t="shared" ref="E69:AB69" si="63">SUM(E17:E24,E26:E30,E32:E37,E39:E43,E45:E48,E51:E56,E58:E65,E67:E68)</f>
        <v>44</v>
      </c>
      <c r="F69" s="54">
        <f t="shared" si="63"/>
        <v>320</v>
      </c>
      <c r="G69" s="54">
        <f t="shared" si="63"/>
        <v>60</v>
      </c>
      <c r="H69" s="176">
        <f t="shared" si="63"/>
        <v>31</v>
      </c>
      <c r="I69" s="54">
        <f t="shared" si="63"/>
        <v>90</v>
      </c>
      <c r="J69" s="54">
        <f t="shared" si="63"/>
        <v>315</v>
      </c>
      <c r="K69" s="54">
        <f t="shared" si="63"/>
        <v>30</v>
      </c>
      <c r="L69" s="176">
        <f t="shared" si="63"/>
        <v>29</v>
      </c>
      <c r="M69" s="81">
        <f t="shared" si="63"/>
        <v>105</v>
      </c>
      <c r="N69" s="81">
        <f t="shared" si="63"/>
        <v>350</v>
      </c>
      <c r="O69" s="81">
        <f t="shared" si="63"/>
        <v>30</v>
      </c>
      <c r="P69" s="177">
        <f t="shared" si="63"/>
        <v>31</v>
      </c>
      <c r="Q69" s="81">
        <f t="shared" si="63"/>
        <v>30</v>
      </c>
      <c r="R69" s="81">
        <f t="shared" si="63"/>
        <v>335</v>
      </c>
      <c r="S69" s="81">
        <f t="shared" si="63"/>
        <v>20</v>
      </c>
      <c r="T69" s="177">
        <f t="shared" si="63"/>
        <v>29</v>
      </c>
      <c r="U69" s="38">
        <f t="shared" si="63"/>
        <v>30</v>
      </c>
      <c r="V69" s="38">
        <f t="shared" si="63"/>
        <v>305</v>
      </c>
      <c r="W69" s="38">
        <f t="shared" si="63"/>
        <v>20</v>
      </c>
      <c r="X69" s="176">
        <f t="shared" si="63"/>
        <v>30</v>
      </c>
      <c r="Y69" s="38">
        <f t="shared" si="63"/>
        <v>0</v>
      </c>
      <c r="Z69" s="38">
        <f t="shared" si="63"/>
        <v>240</v>
      </c>
      <c r="AA69" s="38">
        <f t="shared" si="63"/>
        <v>20</v>
      </c>
      <c r="AB69" s="176">
        <f t="shared" si="63"/>
        <v>30</v>
      </c>
      <c r="AC69" s="78">
        <f>AC66+AC57+AC50+AC44+AC38+AC31+AC25+AC16</f>
        <v>2344</v>
      </c>
      <c r="AD69" s="79">
        <f>AD66+AD57+AD50+AD44+AD38+AD31+AD25+AD16</f>
        <v>299</v>
      </c>
      <c r="AE69" s="79">
        <f>AE66+AE57+AE50+AE44+AE38+AE31+AE25+AE16</f>
        <v>1865</v>
      </c>
      <c r="AF69" s="79">
        <f>AF66+AF57+AF50+AF44+AF38+AF31+AF25+AF16</f>
        <v>180</v>
      </c>
      <c r="AG69" s="140">
        <f>AG16+AG25+AG31+AG38+AG44+AG50+AG57+AG66</f>
        <v>180</v>
      </c>
    </row>
    <row r="70" spans="1:33" s="14" customFormat="1" ht="20.100000000000001" customHeight="1" x14ac:dyDescent="0.2">
      <c r="A70" s="170"/>
      <c r="B70" s="171"/>
      <c r="C70" s="171"/>
      <c r="D70" s="172"/>
      <c r="E70" s="180">
        <f>E69+F69+G69</f>
        <v>424</v>
      </c>
      <c r="F70" s="180"/>
      <c r="G70" s="180"/>
      <c r="H70" s="176"/>
      <c r="I70" s="181">
        <f>I69+J69+K69</f>
        <v>435</v>
      </c>
      <c r="J70" s="182"/>
      <c r="K70" s="183"/>
      <c r="L70" s="176"/>
      <c r="M70" s="184">
        <f>M69+N69+O69</f>
        <v>485</v>
      </c>
      <c r="N70" s="185"/>
      <c r="O70" s="186"/>
      <c r="P70" s="177"/>
      <c r="Q70" s="184">
        <f>Q69+R69+S69</f>
        <v>385</v>
      </c>
      <c r="R70" s="185"/>
      <c r="S70" s="186"/>
      <c r="T70" s="177"/>
      <c r="U70" s="166">
        <f>U69+V69+W69</f>
        <v>355</v>
      </c>
      <c r="V70" s="167"/>
      <c r="W70" s="168"/>
      <c r="X70" s="176"/>
      <c r="Y70" s="166">
        <f>Y69+Z69+AA69</f>
        <v>260</v>
      </c>
      <c r="Z70" s="167"/>
      <c r="AA70" s="168"/>
      <c r="AB70" s="176"/>
      <c r="AC70" s="187">
        <f>U71+M71+E71</f>
        <v>2344</v>
      </c>
      <c r="AD70" s="188"/>
      <c r="AE70" s="188"/>
      <c r="AF70" s="188"/>
      <c r="AG70" s="178">
        <f>H69+L69+P69+T69+X69+AB69</f>
        <v>180</v>
      </c>
    </row>
    <row r="71" spans="1:33" s="14" customFormat="1" ht="20.100000000000001" customHeight="1" thickBot="1" x14ac:dyDescent="0.25">
      <c r="A71" s="173"/>
      <c r="B71" s="174"/>
      <c r="C71" s="174"/>
      <c r="D71" s="175"/>
      <c r="E71" s="169">
        <f>E70+I70</f>
        <v>859</v>
      </c>
      <c r="F71" s="169"/>
      <c r="G71" s="169"/>
      <c r="H71" s="169"/>
      <c r="I71" s="169"/>
      <c r="J71" s="169"/>
      <c r="K71" s="169"/>
      <c r="L71" s="61">
        <f>H69+L69</f>
        <v>60</v>
      </c>
      <c r="M71" s="169">
        <f>M70+Q70</f>
        <v>870</v>
      </c>
      <c r="N71" s="169"/>
      <c r="O71" s="169"/>
      <c r="P71" s="169"/>
      <c r="Q71" s="169"/>
      <c r="R71" s="169"/>
      <c r="S71" s="169"/>
      <c r="T71" s="61">
        <f>P69+T69</f>
        <v>60</v>
      </c>
      <c r="U71" s="169">
        <f>U70+Y70</f>
        <v>615</v>
      </c>
      <c r="V71" s="169"/>
      <c r="W71" s="169"/>
      <c r="X71" s="169"/>
      <c r="Y71" s="169"/>
      <c r="Z71" s="169"/>
      <c r="AA71" s="169"/>
      <c r="AB71" s="62">
        <f>X69+AB69</f>
        <v>60</v>
      </c>
      <c r="AC71" s="189"/>
      <c r="AD71" s="190"/>
      <c r="AE71" s="190"/>
      <c r="AF71" s="190"/>
      <c r="AG71" s="179"/>
    </row>
  </sheetData>
  <mergeCells count="62">
    <mergeCell ref="A6:AG6"/>
    <mergeCell ref="A7:AG7"/>
    <mergeCell ref="A8:AG8"/>
    <mergeCell ref="A11:AF11"/>
    <mergeCell ref="A9:AG9"/>
    <mergeCell ref="H14:H15"/>
    <mergeCell ref="E14:G14"/>
    <mergeCell ref="A13:A15"/>
    <mergeCell ref="B13:B15"/>
    <mergeCell ref="C13:C15"/>
    <mergeCell ref="D13:D15"/>
    <mergeCell ref="E13:L13"/>
    <mergeCell ref="A12:AG12"/>
    <mergeCell ref="U14:W14"/>
    <mergeCell ref="X14:X15"/>
    <mergeCell ref="A1:AG1"/>
    <mergeCell ref="A2:AG2"/>
    <mergeCell ref="A3:AG3"/>
    <mergeCell ref="A4:AG4"/>
    <mergeCell ref="A5:AG5"/>
    <mergeCell ref="L14:L15"/>
    <mergeCell ref="I14:K14"/>
    <mergeCell ref="AD13:AF14"/>
    <mergeCell ref="AG13:AG15"/>
    <mergeCell ref="T14:T15"/>
    <mergeCell ref="Q14:S14"/>
    <mergeCell ref="P14:P15"/>
    <mergeCell ref="Y14:AA14"/>
    <mergeCell ref="AG70:AG71"/>
    <mergeCell ref="E70:G70"/>
    <mergeCell ref="I70:K70"/>
    <mergeCell ref="M70:O70"/>
    <mergeCell ref="Q70:S70"/>
    <mergeCell ref="X69:X70"/>
    <mergeCell ref="AB69:AB70"/>
    <mergeCell ref="AC70:AF71"/>
    <mergeCell ref="C67:D67"/>
    <mergeCell ref="U70:W70"/>
    <mergeCell ref="Y70:AA70"/>
    <mergeCell ref="M71:S71"/>
    <mergeCell ref="U71:AA71"/>
    <mergeCell ref="A69:D71"/>
    <mergeCell ref="H69:H70"/>
    <mergeCell ref="L69:L70"/>
    <mergeCell ref="P69:P70"/>
    <mergeCell ref="T69:T70"/>
    <mergeCell ref="E71:K71"/>
    <mergeCell ref="A49:AB49"/>
    <mergeCell ref="A50:AB50"/>
    <mergeCell ref="A57:AB57"/>
    <mergeCell ref="A66:AB66"/>
    <mergeCell ref="A44:AB44"/>
    <mergeCell ref="D26:D30"/>
    <mergeCell ref="A31:AB31"/>
    <mergeCell ref="A38:AB38"/>
    <mergeCell ref="A16:AB16"/>
    <mergeCell ref="A25:AB25"/>
    <mergeCell ref="AB14:AB15"/>
    <mergeCell ref="M13:T13"/>
    <mergeCell ref="U13:AB13"/>
    <mergeCell ref="AC13:AC15"/>
    <mergeCell ref="M14:O14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56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82"/>
  <sheetViews>
    <sheetView zoomScaleNormal="100" zoomScalePageLayoutView="125" workbookViewId="0">
      <selection activeCell="AG64" sqref="AG64"/>
    </sheetView>
  </sheetViews>
  <sheetFormatPr defaultColWidth="8.85546875" defaultRowHeight="12.75" x14ac:dyDescent="0.2"/>
  <cols>
    <col min="1" max="1" width="3" style="2" customWidth="1"/>
    <col min="2" max="2" width="28.140625" style="2" customWidth="1"/>
    <col min="3" max="3" width="6.42578125" style="3" hidden="1" customWidth="1"/>
    <col min="4" max="4" width="6.42578125" style="3" customWidth="1"/>
    <col min="5" max="7" width="4.28515625" style="4" customWidth="1"/>
    <col min="8" max="8" width="4.28515625" style="5" customWidth="1"/>
    <col min="9" max="11" width="4.28515625" style="4" customWidth="1"/>
    <col min="12" max="12" width="4.28515625" style="5" customWidth="1"/>
    <col min="13" max="15" width="4.28515625" style="4" customWidth="1"/>
    <col min="16" max="16" width="4.28515625" style="5" customWidth="1"/>
    <col min="17" max="19" width="4.28515625" style="4" customWidth="1"/>
    <col min="20" max="20" width="4.28515625" style="5" customWidth="1"/>
    <col min="21" max="23" width="4.28515625" style="4" customWidth="1"/>
    <col min="24" max="24" width="4.28515625" style="5" customWidth="1"/>
    <col min="25" max="27" width="4.28515625" style="4" customWidth="1"/>
    <col min="28" max="28" width="4.28515625" style="5" customWidth="1"/>
    <col min="29" max="29" width="5.140625" style="7" customWidth="1"/>
    <col min="30" max="32" width="4.28515625" style="7" customWidth="1"/>
    <col min="33" max="33" width="4.28515625" style="6" customWidth="1"/>
    <col min="34" max="38" width="2.28515625" customWidth="1"/>
    <col min="39" max="43" width="2.42578125" customWidth="1"/>
    <col min="44" max="44" width="5.28515625" customWidth="1"/>
    <col min="45" max="45" width="3.7109375" customWidth="1"/>
    <col min="46" max="46" width="4.140625" customWidth="1"/>
    <col min="47" max="47" width="3.7109375" customWidth="1"/>
    <col min="48" max="48" width="4.42578125" customWidth="1"/>
  </cols>
  <sheetData>
    <row r="1" spans="1:38" x14ac:dyDescent="0.2">
      <c r="A1" s="192" t="s">
        <v>140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8"/>
      <c r="AI1" s="8"/>
      <c r="AJ1" s="8"/>
      <c r="AK1" s="8"/>
      <c r="AL1" s="8"/>
    </row>
    <row r="2" spans="1:38" x14ac:dyDescent="0.2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8"/>
      <c r="AI2" s="8"/>
      <c r="AJ2" s="8"/>
      <c r="AK2" s="8"/>
      <c r="AL2" s="8"/>
    </row>
    <row r="3" spans="1:38" x14ac:dyDescent="0.2">
      <c r="A3" s="192" t="s">
        <v>134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8"/>
      <c r="AI3" s="8"/>
      <c r="AJ3" s="8"/>
      <c r="AK3" s="8"/>
      <c r="AL3" s="8"/>
    </row>
    <row r="4" spans="1:38" x14ac:dyDescent="0.2">
      <c r="A4" s="192" t="s">
        <v>132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8"/>
      <c r="AI4" s="8"/>
      <c r="AJ4" s="8"/>
      <c r="AK4" s="8"/>
      <c r="AL4" s="8"/>
    </row>
    <row r="5" spans="1:38" ht="12.75" customHeight="1" x14ac:dyDescent="0.2">
      <c r="A5" s="193" t="s">
        <v>131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9"/>
      <c r="AI5" s="9"/>
      <c r="AJ5" s="9"/>
      <c r="AK5" s="9"/>
      <c r="AL5" s="9"/>
    </row>
    <row r="6" spans="1:38" ht="12.75" customHeight="1" x14ac:dyDescent="0.2">
      <c r="A6" s="205" t="s">
        <v>1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10"/>
      <c r="AI6" s="10"/>
      <c r="AJ6" s="10"/>
      <c r="AK6" s="10"/>
      <c r="AL6" s="10"/>
    </row>
    <row r="7" spans="1:38" x14ac:dyDescent="0.2">
      <c r="A7" s="207" t="s">
        <v>2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11"/>
      <c r="AI7" s="11"/>
      <c r="AJ7" s="11"/>
      <c r="AK7" s="11"/>
      <c r="AL7" s="11"/>
    </row>
    <row r="8" spans="1:38" x14ac:dyDescent="0.2">
      <c r="A8" s="208" t="s">
        <v>3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12"/>
      <c r="AI8" s="12"/>
      <c r="AJ8" s="12"/>
      <c r="AK8" s="12"/>
      <c r="AL8" s="12"/>
    </row>
    <row r="9" spans="1:38" x14ac:dyDescent="0.2">
      <c r="A9" s="208" t="s">
        <v>4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12"/>
      <c r="AI9" s="12"/>
      <c r="AJ9" s="12"/>
      <c r="AK9" s="12"/>
      <c r="AL9" s="12"/>
    </row>
    <row r="10" spans="1:38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1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x14ac:dyDescent="0.2">
      <c r="A11" s="209" t="s">
        <v>115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13"/>
      <c r="AH11" s="13"/>
      <c r="AI11" s="13"/>
      <c r="AJ11" s="13"/>
      <c r="AK11" s="13"/>
      <c r="AL11" s="13"/>
    </row>
    <row r="12" spans="1:38" s="1" customFormat="1" ht="13.5" thickBot="1" x14ac:dyDescent="0.25">
      <c r="A12" s="191"/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</row>
    <row r="13" spans="1:38" s="14" customFormat="1" ht="12.75" customHeight="1" x14ac:dyDescent="0.2">
      <c r="A13" s="198" t="s">
        <v>6</v>
      </c>
      <c r="B13" s="194" t="s">
        <v>7</v>
      </c>
      <c r="C13" s="200" t="s">
        <v>8</v>
      </c>
      <c r="D13" s="203" t="s">
        <v>9</v>
      </c>
      <c r="E13" s="146" t="s">
        <v>10</v>
      </c>
      <c r="F13" s="146"/>
      <c r="G13" s="146"/>
      <c r="H13" s="146"/>
      <c r="I13" s="146"/>
      <c r="J13" s="146"/>
      <c r="K13" s="146"/>
      <c r="L13" s="146"/>
      <c r="M13" s="146" t="s">
        <v>11</v>
      </c>
      <c r="N13" s="146"/>
      <c r="O13" s="146"/>
      <c r="P13" s="146"/>
      <c r="Q13" s="146"/>
      <c r="R13" s="146"/>
      <c r="S13" s="146"/>
      <c r="T13" s="146"/>
      <c r="U13" s="146" t="s">
        <v>12</v>
      </c>
      <c r="V13" s="146"/>
      <c r="W13" s="146"/>
      <c r="X13" s="146"/>
      <c r="Y13" s="146"/>
      <c r="Z13" s="146"/>
      <c r="AA13" s="146"/>
      <c r="AB13" s="146"/>
      <c r="AC13" s="147" t="s">
        <v>13</v>
      </c>
      <c r="AD13" s="194" t="s">
        <v>14</v>
      </c>
      <c r="AE13" s="194"/>
      <c r="AF13" s="194"/>
      <c r="AG13" s="196" t="s">
        <v>15</v>
      </c>
    </row>
    <row r="14" spans="1:38" s="14" customFormat="1" x14ac:dyDescent="0.2">
      <c r="A14" s="199"/>
      <c r="B14" s="195"/>
      <c r="C14" s="201"/>
      <c r="D14" s="204"/>
      <c r="E14" s="149" t="s">
        <v>16</v>
      </c>
      <c r="F14" s="150"/>
      <c r="G14" s="151"/>
      <c r="H14" s="144" t="s">
        <v>15</v>
      </c>
      <c r="I14" s="149" t="s">
        <v>17</v>
      </c>
      <c r="J14" s="150"/>
      <c r="K14" s="151"/>
      <c r="L14" s="144" t="s">
        <v>15</v>
      </c>
      <c r="M14" s="149" t="s">
        <v>18</v>
      </c>
      <c r="N14" s="150"/>
      <c r="O14" s="151"/>
      <c r="P14" s="144" t="s">
        <v>15</v>
      </c>
      <c r="Q14" s="149" t="s">
        <v>19</v>
      </c>
      <c r="R14" s="150"/>
      <c r="S14" s="151"/>
      <c r="T14" s="144" t="s">
        <v>15</v>
      </c>
      <c r="U14" s="149" t="s">
        <v>20</v>
      </c>
      <c r="V14" s="150"/>
      <c r="W14" s="151"/>
      <c r="X14" s="144" t="s">
        <v>15</v>
      </c>
      <c r="Y14" s="149" t="s">
        <v>21</v>
      </c>
      <c r="Z14" s="150"/>
      <c r="AA14" s="151"/>
      <c r="AB14" s="144" t="s">
        <v>15</v>
      </c>
      <c r="AC14" s="148"/>
      <c r="AD14" s="195"/>
      <c r="AE14" s="195"/>
      <c r="AF14" s="195"/>
      <c r="AG14" s="197"/>
    </row>
    <row r="15" spans="1:38" s="14" customFormat="1" ht="18.95" customHeight="1" x14ac:dyDescent="0.2">
      <c r="A15" s="199"/>
      <c r="B15" s="195"/>
      <c r="C15" s="202"/>
      <c r="D15" s="204"/>
      <c r="E15" s="214" t="s">
        <v>22</v>
      </c>
      <c r="F15" s="214" t="s">
        <v>23</v>
      </c>
      <c r="G15" s="214" t="s">
        <v>24</v>
      </c>
      <c r="H15" s="145"/>
      <c r="I15" s="214" t="s">
        <v>22</v>
      </c>
      <c r="J15" s="214" t="s">
        <v>23</v>
      </c>
      <c r="K15" s="214" t="s">
        <v>24</v>
      </c>
      <c r="L15" s="145"/>
      <c r="M15" s="215" t="s">
        <v>22</v>
      </c>
      <c r="N15" s="215" t="s">
        <v>23</v>
      </c>
      <c r="O15" s="215" t="s">
        <v>24</v>
      </c>
      <c r="P15" s="145"/>
      <c r="Q15" s="215" t="s">
        <v>22</v>
      </c>
      <c r="R15" s="215" t="s">
        <v>23</v>
      </c>
      <c r="S15" s="215" t="s">
        <v>24</v>
      </c>
      <c r="T15" s="145"/>
      <c r="U15" s="216" t="s">
        <v>22</v>
      </c>
      <c r="V15" s="216" t="s">
        <v>23</v>
      </c>
      <c r="W15" s="216" t="s">
        <v>24</v>
      </c>
      <c r="X15" s="145"/>
      <c r="Y15" s="216" t="s">
        <v>22</v>
      </c>
      <c r="Z15" s="216" t="s">
        <v>23</v>
      </c>
      <c r="AA15" s="216" t="s">
        <v>24</v>
      </c>
      <c r="AB15" s="145"/>
      <c r="AC15" s="148"/>
      <c r="AD15" s="56" t="s">
        <v>22</v>
      </c>
      <c r="AE15" s="56" t="s">
        <v>23</v>
      </c>
      <c r="AF15" s="56" t="s">
        <v>24</v>
      </c>
      <c r="AG15" s="197"/>
      <c r="AI15" s="118"/>
    </row>
    <row r="16" spans="1:38" s="14" customFormat="1" ht="20.100000000000001" customHeight="1" x14ac:dyDescent="0.2">
      <c r="A16" s="155" t="s">
        <v>25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57">
        <f>SUM(AC17:AC24)</f>
        <v>249</v>
      </c>
      <c r="AD16" s="57">
        <f>SUM(AD17:AD24)</f>
        <v>99</v>
      </c>
      <c r="AE16" s="57">
        <f>SUM(AE17:AE24)</f>
        <v>150</v>
      </c>
      <c r="AF16" s="57">
        <f>SUM(AF17:AF24)</f>
        <v>0</v>
      </c>
      <c r="AG16" s="137">
        <f>SUM(AG17:AG24)</f>
        <v>12</v>
      </c>
    </row>
    <row r="17" spans="1:36" s="14" customFormat="1" ht="20.100000000000001" customHeight="1" x14ac:dyDescent="0.2">
      <c r="A17" s="60">
        <v>1</v>
      </c>
      <c r="B17" s="27" t="s">
        <v>31</v>
      </c>
      <c r="C17" s="56" t="s">
        <v>32</v>
      </c>
      <c r="D17" s="100" t="s">
        <v>33</v>
      </c>
      <c r="E17" s="93">
        <v>4</v>
      </c>
      <c r="F17" s="93"/>
      <c r="G17" s="93"/>
      <c r="H17" s="101">
        <v>0</v>
      </c>
      <c r="I17" s="33"/>
      <c r="J17" s="33"/>
      <c r="K17" s="33"/>
      <c r="L17" s="101"/>
      <c r="M17" s="95"/>
      <c r="N17" s="95"/>
      <c r="O17" s="95"/>
      <c r="P17" s="101"/>
      <c r="Q17" s="34"/>
      <c r="R17" s="34"/>
      <c r="S17" s="34"/>
      <c r="T17" s="29"/>
      <c r="U17" s="96"/>
      <c r="V17" s="96"/>
      <c r="W17" s="96"/>
      <c r="X17" s="101"/>
      <c r="Y17" s="35"/>
      <c r="Z17" s="35"/>
      <c r="AA17" s="35"/>
      <c r="AB17" s="29"/>
      <c r="AC17" s="127">
        <f t="shared" ref="AC17:AC23" si="0">AD17+AE17+AF17</f>
        <v>4</v>
      </c>
      <c r="AD17" s="97">
        <f t="shared" ref="AD17:AG23" si="1">E17+I17+M17+Q17+U17+Y17</f>
        <v>4</v>
      </c>
      <c r="AE17" s="97">
        <f t="shared" si="1"/>
        <v>0</v>
      </c>
      <c r="AF17" s="97">
        <f t="shared" si="1"/>
        <v>0</v>
      </c>
      <c r="AG17" s="138">
        <f t="shared" si="1"/>
        <v>0</v>
      </c>
    </row>
    <row r="18" spans="1:36" s="14" customFormat="1" ht="20.100000000000001" customHeight="1" x14ac:dyDescent="0.25">
      <c r="A18" s="60">
        <v>2</v>
      </c>
      <c r="B18" s="27" t="s">
        <v>38</v>
      </c>
      <c r="C18" s="85" t="s">
        <v>29</v>
      </c>
      <c r="D18" s="100" t="s">
        <v>30</v>
      </c>
      <c r="E18" s="93">
        <v>5</v>
      </c>
      <c r="F18" s="128"/>
      <c r="G18" s="93"/>
      <c r="H18" s="101">
        <v>1</v>
      </c>
      <c r="I18" s="86"/>
      <c r="J18" s="86"/>
      <c r="K18" s="86"/>
      <c r="L18" s="101"/>
      <c r="M18" s="95"/>
      <c r="N18" s="95"/>
      <c r="O18" s="95"/>
      <c r="P18" s="32"/>
      <c r="Q18" s="88"/>
      <c r="R18" s="88"/>
      <c r="S18" s="88"/>
      <c r="T18" s="87"/>
      <c r="U18" s="96"/>
      <c r="V18" s="96"/>
      <c r="W18" s="96"/>
      <c r="X18" s="101"/>
      <c r="Y18" s="89"/>
      <c r="Z18" s="89"/>
      <c r="AA18" s="89"/>
      <c r="AB18" s="87"/>
      <c r="AC18" s="127">
        <f t="shared" si="0"/>
        <v>5</v>
      </c>
      <c r="AD18" s="97">
        <f t="shared" si="1"/>
        <v>5</v>
      </c>
      <c r="AE18" s="97">
        <f t="shared" si="1"/>
        <v>0</v>
      </c>
      <c r="AF18" s="97">
        <f t="shared" si="1"/>
        <v>0</v>
      </c>
      <c r="AG18" s="138">
        <f t="shared" si="1"/>
        <v>1</v>
      </c>
      <c r="AI18" s="91"/>
    </row>
    <row r="19" spans="1:36" s="14" customFormat="1" ht="20.100000000000001" customHeight="1" x14ac:dyDescent="0.2">
      <c r="A19" s="60">
        <v>3</v>
      </c>
      <c r="B19" s="27" t="s">
        <v>39</v>
      </c>
      <c r="C19" s="56" t="s">
        <v>40</v>
      </c>
      <c r="D19" s="100" t="s">
        <v>41</v>
      </c>
      <c r="E19" s="93"/>
      <c r="F19" s="93">
        <v>30</v>
      </c>
      <c r="G19" s="93"/>
      <c r="H19" s="101">
        <v>0</v>
      </c>
      <c r="I19" s="33"/>
      <c r="J19" s="33">
        <v>30</v>
      </c>
      <c r="K19" s="33"/>
      <c r="L19" s="101">
        <v>0</v>
      </c>
      <c r="M19" s="95"/>
      <c r="N19" s="95"/>
      <c r="O19" s="95"/>
      <c r="P19" s="101"/>
      <c r="Q19" s="34"/>
      <c r="R19" s="34"/>
      <c r="S19" s="34"/>
      <c r="T19" s="29"/>
      <c r="U19" s="96"/>
      <c r="V19" s="96"/>
      <c r="W19" s="96"/>
      <c r="X19" s="101"/>
      <c r="Y19" s="35"/>
      <c r="Z19" s="35"/>
      <c r="AA19" s="35"/>
      <c r="AB19" s="29"/>
      <c r="AC19" s="127">
        <f t="shared" si="0"/>
        <v>60</v>
      </c>
      <c r="AD19" s="97">
        <f t="shared" si="1"/>
        <v>0</v>
      </c>
      <c r="AE19" s="97">
        <f t="shared" si="1"/>
        <v>60</v>
      </c>
      <c r="AF19" s="97">
        <f t="shared" si="1"/>
        <v>0</v>
      </c>
      <c r="AG19" s="138">
        <f t="shared" si="1"/>
        <v>0</v>
      </c>
    </row>
    <row r="20" spans="1:36" s="14" customFormat="1" ht="20.100000000000001" customHeight="1" x14ac:dyDescent="0.2">
      <c r="A20" s="60">
        <v>4</v>
      </c>
      <c r="B20" s="27" t="s">
        <v>34</v>
      </c>
      <c r="C20" s="56" t="s">
        <v>35</v>
      </c>
      <c r="D20" s="100" t="s">
        <v>36</v>
      </c>
      <c r="E20" s="93"/>
      <c r="F20" s="93">
        <v>30</v>
      </c>
      <c r="G20" s="93"/>
      <c r="H20" s="101">
        <v>2</v>
      </c>
      <c r="I20" s="33"/>
      <c r="J20" s="33">
        <v>30</v>
      </c>
      <c r="K20" s="33"/>
      <c r="L20" s="101">
        <v>2</v>
      </c>
      <c r="M20" s="95"/>
      <c r="N20" s="95">
        <v>30</v>
      </c>
      <c r="O20" s="95"/>
      <c r="P20" s="32">
        <v>2</v>
      </c>
      <c r="Q20" s="34"/>
      <c r="R20" s="34"/>
      <c r="S20" s="34"/>
      <c r="T20" s="29"/>
      <c r="U20" s="96"/>
      <c r="V20" s="96"/>
      <c r="W20" s="96"/>
      <c r="X20" s="101"/>
      <c r="Y20" s="35"/>
      <c r="Z20" s="35"/>
      <c r="AA20" s="35"/>
      <c r="AB20" s="29"/>
      <c r="AC20" s="127">
        <f t="shared" si="0"/>
        <v>90</v>
      </c>
      <c r="AD20" s="97">
        <f t="shared" si="1"/>
        <v>0</v>
      </c>
      <c r="AE20" s="97">
        <f t="shared" si="1"/>
        <v>90</v>
      </c>
      <c r="AF20" s="97">
        <f t="shared" si="1"/>
        <v>0</v>
      </c>
      <c r="AG20" s="138">
        <f t="shared" si="1"/>
        <v>6</v>
      </c>
    </row>
    <row r="21" spans="1:36" s="14" customFormat="1" ht="20.100000000000001" customHeight="1" x14ac:dyDescent="0.2">
      <c r="A21" s="59">
        <v>5</v>
      </c>
      <c r="B21" s="27" t="s">
        <v>26</v>
      </c>
      <c r="C21" s="56" t="s">
        <v>27</v>
      </c>
      <c r="D21" s="100" t="s">
        <v>28</v>
      </c>
      <c r="E21" s="93"/>
      <c r="F21" s="93"/>
      <c r="G21" s="93"/>
      <c r="H21" s="101"/>
      <c r="I21" s="33">
        <v>30</v>
      </c>
      <c r="J21" s="33"/>
      <c r="K21" s="33"/>
      <c r="L21" s="101">
        <v>2</v>
      </c>
      <c r="M21" s="95"/>
      <c r="N21" s="95"/>
      <c r="O21" s="95"/>
      <c r="P21" s="101"/>
      <c r="Q21" s="34"/>
      <c r="R21" s="34"/>
      <c r="S21" s="34"/>
      <c r="T21" s="29"/>
      <c r="U21" s="96"/>
      <c r="V21" s="96"/>
      <c r="W21" s="96"/>
      <c r="X21" s="101"/>
      <c r="Y21" s="35"/>
      <c r="Z21" s="35"/>
      <c r="AA21" s="35"/>
      <c r="AB21" s="29"/>
      <c r="AC21" s="127">
        <f t="shared" si="0"/>
        <v>30</v>
      </c>
      <c r="AD21" s="97">
        <f>E21+I21+M21+Q21+U21+Y21</f>
        <v>30</v>
      </c>
      <c r="AE21" s="97">
        <f t="shared" si="1"/>
        <v>0</v>
      </c>
      <c r="AF21" s="97">
        <f t="shared" si="1"/>
        <v>0</v>
      </c>
      <c r="AG21" s="138">
        <f t="shared" si="1"/>
        <v>2</v>
      </c>
    </row>
    <row r="22" spans="1:36" s="14" customFormat="1" ht="20.100000000000001" customHeight="1" x14ac:dyDescent="0.2">
      <c r="A22" s="60">
        <v>6</v>
      </c>
      <c r="B22" s="27" t="s">
        <v>42</v>
      </c>
      <c r="C22" s="85" t="s">
        <v>43</v>
      </c>
      <c r="D22" s="100" t="s">
        <v>44</v>
      </c>
      <c r="E22" s="93"/>
      <c r="F22" s="128"/>
      <c r="G22" s="93"/>
      <c r="H22" s="101"/>
      <c r="I22" s="86"/>
      <c r="J22" s="86"/>
      <c r="K22" s="86"/>
      <c r="L22" s="101"/>
      <c r="M22" s="95">
        <v>15</v>
      </c>
      <c r="N22" s="95"/>
      <c r="O22" s="95"/>
      <c r="P22" s="32">
        <v>1</v>
      </c>
      <c r="Q22" s="88"/>
      <c r="R22" s="88"/>
      <c r="S22" s="88"/>
      <c r="T22" s="87"/>
      <c r="U22" s="96"/>
      <c r="V22" s="96"/>
      <c r="W22" s="96"/>
      <c r="X22" s="101"/>
      <c r="Y22" s="89"/>
      <c r="Z22" s="89"/>
      <c r="AA22" s="89"/>
      <c r="AB22" s="87"/>
      <c r="AC22" s="127">
        <f t="shared" si="0"/>
        <v>15</v>
      </c>
      <c r="AD22" s="97">
        <f t="shared" ref="AD22:AD23" si="2">E22+I22+M22+Q22+U22+Y22</f>
        <v>15</v>
      </c>
      <c r="AE22" s="97">
        <f t="shared" si="1"/>
        <v>0</v>
      </c>
      <c r="AF22" s="97">
        <f t="shared" si="1"/>
        <v>0</v>
      </c>
      <c r="AG22" s="138">
        <f t="shared" si="1"/>
        <v>1</v>
      </c>
      <c r="AJ22" s="84"/>
    </row>
    <row r="23" spans="1:36" s="14" customFormat="1" ht="20.100000000000001" customHeight="1" x14ac:dyDescent="0.2">
      <c r="A23" s="60">
        <v>7</v>
      </c>
      <c r="B23" s="27" t="s">
        <v>45</v>
      </c>
      <c r="C23" s="85" t="s">
        <v>43</v>
      </c>
      <c r="D23" s="100" t="s">
        <v>44</v>
      </c>
      <c r="E23" s="93"/>
      <c r="F23" s="128"/>
      <c r="G23" s="93"/>
      <c r="H23" s="101"/>
      <c r="I23" s="86"/>
      <c r="J23" s="86"/>
      <c r="K23" s="86"/>
      <c r="L23" s="101"/>
      <c r="M23" s="95">
        <v>15</v>
      </c>
      <c r="N23" s="95"/>
      <c r="O23" s="95"/>
      <c r="P23" s="32">
        <v>1</v>
      </c>
      <c r="Q23" s="88"/>
      <c r="R23" s="88"/>
      <c r="S23" s="88"/>
      <c r="T23" s="87"/>
      <c r="U23" s="96"/>
      <c r="V23" s="96"/>
      <c r="W23" s="96"/>
      <c r="X23" s="101"/>
      <c r="Y23" s="89"/>
      <c r="Z23" s="89"/>
      <c r="AA23" s="89"/>
      <c r="AB23" s="87"/>
      <c r="AC23" s="127">
        <f t="shared" si="0"/>
        <v>15</v>
      </c>
      <c r="AD23" s="97">
        <f t="shared" si="2"/>
        <v>15</v>
      </c>
      <c r="AE23" s="97">
        <f t="shared" si="1"/>
        <v>0</v>
      </c>
      <c r="AF23" s="97">
        <f t="shared" si="1"/>
        <v>0</v>
      </c>
      <c r="AG23" s="138">
        <f t="shared" si="1"/>
        <v>1</v>
      </c>
    </row>
    <row r="24" spans="1:36" s="76" customFormat="1" ht="20.100000000000001" customHeight="1" x14ac:dyDescent="0.2">
      <c r="A24" s="60">
        <v>8</v>
      </c>
      <c r="B24" s="27" t="s">
        <v>46</v>
      </c>
      <c r="C24" s="71" t="s">
        <v>47</v>
      </c>
      <c r="D24" s="100" t="s">
        <v>48</v>
      </c>
      <c r="E24" s="93"/>
      <c r="F24" s="93"/>
      <c r="G24" s="93"/>
      <c r="H24" s="101"/>
      <c r="I24" s="72"/>
      <c r="J24" s="72"/>
      <c r="K24" s="72"/>
      <c r="L24" s="101"/>
      <c r="M24" s="95"/>
      <c r="N24" s="95"/>
      <c r="O24" s="129"/>
      <c r="P24" s="32"/>
      <c r="Q24" s="77"/>
      <c r="R24" s="74"/>
      <c r="S24" s="77"/>
      <c r="T24" s="73"/>
      <c r="U24" s="96">
        <v>30</v>
      </c>
      <c r="V24" s="96"/>
      <c r="W24" s="96"/>
      <c r="X24" s="102">
        <v>1</v>
      </c>
      <c r="Y24" s="75"/>
      <c r="Z24" s="75"/>
      <c r="AA24" s="75"/>
      <c r="AB24" s="73"/>
      <c r="AC24" s="127">
        <f>AD24+AE24+AF24</f>
        <v>30</v>
      </c>
      <c r="AD24" s="97">
        <f>E24+I24+M24+Q24+U24+Y24</f>
        <v>30</v>
      </c>
      <c r="AE24" s="97">
        <f>F24+J24+N24+R24+V24+Z24</f>
        <v>0</v>
      </c>
      <c r="AF24" s="97">
        <f>G24+K24+O24+S24+W24+AA24</f>
        <v>0</v>
      </c>
      <c r="AG24" s="138">
        <f>H24+L24+P24+T24+X24+AB24</f>
        <v>1</v>
      </c>
    </row>
    <row r="25" spans="1:36" s="14" customFormat="1" ht="20.100000000000001" customHeight="1" x14ac:dyDescent="0.2">
      <c r="A25" s="157" t="s">
        <v>49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9"/>
      <c r="AC25" s="57">
        <f>SUM(AC26:AC30)</f>
        <v>690</v>
      </c>
      <c r="AD25" s="57">
        <f>SUM(AD26:AD30)</f>
        <v>0</v>
      </c>
      <c r="AE25" s="57">
        <f>SUM(AE26:AE30)</f>
        <v>630</v>
      </c>
      <c r="AF25" s="57">
        <f>SUM(AF26:AF30)</f>
        <v>60</v>
      </c>
      <c r="AG25" s="137">
        <f>SUM(AG26:AG30)</f>
        <v>39</v>
      </c>
      <c r="AH25" s="118"/>
    </row>
    <row r="26" spans="1:36" s="14" customFormat="1" ht="27" customHeight="1" x14ac:dyDescent="0.2">
      <c r="A26" s="60">
        <v>9</v>
      </c>
      <c r="B26" s="63" t="s">
        <v>50</v>
      </c>
      <c r="C26" s="56" t="s">
        <v>51</v>
      </c>
      <c r="D26" s="152" t="s">
        <v>52</v>
      </c>
      <c r="E26" s="33"/>
      <c r="F26" s="33">
        <v>30</v>
      </c>
      <c r="G26" s="33"/>
      <c r="H26" s="64">
        <v>2</v>
      </c>
      <c r="I26" s="33"/>
      <c r="J26" s="33">
        <v>30</v>
      </c>
      <c r="K26" s="33"/>
      <c r="L26" s="64">
        <v>2</v>
      </c>
      <c r="M26" s="34"/>
      <c r="N26" s="34">
        <v>30</v>
      </c>
      <c r="O26" s="34"/>
      <c r="P26" s="30">
        <v>1</v>
      </c>
      <c r="Q26" s="34"/>
      <c r="R26" s="34">
        <v>30</v>
      </c>
      <c r="S26" s="34"/>
      <c r="T26" s="30">
        <v>1</v>
      </c>
      <c r="U26" s="35"/>
      <c r="V26" s="35">
        <v>30</v>
      </c>
      <c r="W26" s="35"/>
      <c r="X26" s="30">
        <v>1</v>
      </c>
      <c r="Y26" s="35"/>
      <c r="Z26" s="35">
        <v>30</v>
      </c>
      <c r="AA26" s="35"/>
      <c r="AB26" s="30">
        <v>1</v>
      </c>
      <c r="AC26" s="50">
        <f>AD26+AE26+AF26</f>
        <v>180</v>
      </c>
      <c r="AD26" s="31">
        <f t="shared" ref="AD26:AG26" si="3">E26+I26+M26+Q26+U26+Y26</f>
        <v>0</v>
      </c>
      <c r="AE26" s="31">
        <f t="shared" si="3"/>
        <v>180</v>
      </c>
      <c r="AF26" s="31">
        <f t="shared" si="3"/>
        <v>0</v>
      </c>
      <c r="AG26" s="139">
        <f t="shared" si="3"/>
        <v>8</v>
      </c>
    </row>
    <row r="27" spans="1:36" s="14" customFormat="1" ht="27" customHeight="1" x14ac:dyDescent="0.2">
      <c r="A27" s="60">
        <v>10</v>
      </c>
      <c r="B27" s="63" t="s">
        <v>53</v>
      </c>
      <c r="C27" s="56" t="s">
        <v>51</v>
      </c>
      <c r="D27" s="152"/>
      <c r="E27" s="33"/>
      <c r="F27" s="33">
        <v>30</v>
      </c>
      <c r="G27" s="33"/>
      <c r="H27" s="64">
        <v>3</v>
      </c>
      <c r="I27" s="33"/>
      <c r="J27" s="33">
        <v>30</v>
      </c>
      <c r="K27" s="33"/>
      <c r="L27" s="64">
        <v>3</v>
      </c>
      <c r="M27" s="34"/>
      <c r="N27" s="34">
        <v>30</v>
      </c>
      <c r="O27" s="34"/>
      <c r="P27" s="30">
        <v>1</v>
      </c>
      <c r="Q27" s="34"/>
      <c r="R27" s="34">
        <v>30</v>
      </c>
      <c r="S27" s="34"/>
      <c r="T27" s="30">
        <v>1</v>
      </c>
      <c r="U27" s="35"/>
      <c r="V27" s="35">
        <v>30</v>
      </c>
      <c r="W27" s="35"/>
      <c r="X27" s="30">
        <v>1</v>
      </c>
      <c r="Y27" s="35"/>
      <c r="Z27" s="35">
        <v>30</v>
      </c>
      <c r="AA27" s="35"/>
      <c r="AB27" s="30">
        <v>1</v>
      </c>
      <c r="AC27" s="50">
        <f>AD27+AE27+AF27</f>
        <v>180</v>
      </c>
      <c r="AD27" s="31">
        <f t="shared" ref="AD27:AD30" si="4">E27+I27+M27+Q27+U27+Y27</f>
        <v>0</v>
      </c>
      <c r="AE27" s="31">
        <f t="shared" ref="AE27:AE30" si="5">F27+J27+N27+R27+V27+Z27</f>
        <v>180</v>
      </c>
      <c r="AF27" s="31">
        <f t="shared" ref="AF27:AF30" si="6">G27+K27+O27+S27+W27+AA27</f>
        <v>0</v>
      </c>
      <c r="AG27" s="139">
        <f t="shared" ref="AG27:AG30" si="7">H27+L27+P27+T27+X27+AB27</f>
        <v>10</v>
      </c>
    </row>
    <row r="28" spans="1:36" s="14" customFormat="1" ht="27" customHeight="1" x14ac:dyDescent="0.2">
      <c r="A28" s="60">
        <v>11</v>
      </c>
      <c r="B28" s="63" t="s">
        <v>54</v>
      </c>
      <c r="C28" s="56" t="s">
        <v>51</v>
      </c>
      <c r="D28" s="152"/>
      <c r="E28" s="33"/>
      <c r="F28" s="33">
        <v>30</v>
      </c>
      <c r="G28" s="33"/>
      <c r="H28" s="29">
        <v>3</v>
      </c>
      <c r="I28" s="33"/>
      <c r="J28" s="33">
        <v>30</v>
      </c>
      <c r="K28" s="33"/>
      <c r="L28" s="29">
        <v>3</v>
      </c>
      <c r="M28" s="34"/>
      <c r="N28" s="34">
        <v>30</v>
      </c>
      <c r="O28" s="34"/>
      <c r="P28" s="30">
        <v>2</v>
      </c>
      <c r="Q28" s="34"/>
      <c r="R28" s="34"/>
      <c r="S28" s="34"/>
      <c r="T28" s="30"/>
      <c r="U28" s="35"/>
      <c r="V28" s="35"/>
      <c r="W28" s="35"/>
      <c r="X28" s="30"/>
      <c r="Y28" s="35"/>
      <c r="Z28" s="35"/>
      <c r="AA28" s="35"/>
      <c r="AB28" s="30"/>
      <c r="AC28" s="50">
        <f>AD28+AE28+AF28</f>
        <v>90</v>
      </c>
      <c r="AD28" s="31">
        <f t="shared" si="4"/>
        <v>0</v>
      </c>
      <c r="AE28" s="31">
        <f t="shared" si="5"/>
        <v>90</v>
      </c>
      <c r="AF28" s="31">
        <f t="shared" si="6"/>
        <v>0</v>
      </c>
      <c r="AG28" s="139">
        <f t="shared" si="7"/>
        <v>8</v>
      </c>
    </row>
    <row r="29" spans="1:36" s="14" customFormat="1" ht="27" customHeight="1" x14ac:dyDescent="0.2">
      <c r="A29" s="60">
        <v>12</v>
      </c>
      <c r="B29" s="63" t="s">
        <v>55</v>
      </c>
      <c r="C29" s="56" t="s">
        <v>56</v>
      </c>
      <c r="D29" s="152"/>
      <c r="E29" s="33"/>
      <c r="F29" s="33">
        <v>30</v>
      </c>
      <c r="G29" s="33"/>
      <c r="H29" s="29">
        <v>3</v>
      </c>
      <c r="I29" s="33"/>
      <c r="J29" s="33">
        <v>30</v>
      </c>
      <c r="K29" s="33"/>
      <c r="L29" s="29">
        <v>3</v>
      </c>
      <c r="M29" s="34"/>
      <c r="N29" s="34">
        <v>30</v>
      </c>
      <c r="O29" s="34"/>
      <c r="P29" s="30">
        <v>1</v>
      </c>
      <c r="Q29" s="34"/>
      <c r="R29" s="34">
        <v>30</v>
      </c>
      <c r="S29" s="34"/>
      <c r="T29" s="30">
        <v>1</v>
      </c>
      <c r="U29" s="35"/>
      <c r="V29" s="35">
        <v>30</v>
      </c>
      <c r="W29" s="35"/>
      <c r="X29" s="30">
        <v>1</v>
      </c>
      <c r="Y29" s="35"/>
      <c r="Z29" s="35">
        <v>30</v>
      </c>
      <c r="AA29" s="35"/>
      <c r="AB29" s="30">
        <v>2</v>
      </c>
      <c r="AC29" s="50">
        <f>AD29+AE29+AF29</f>
        <v>180</v>
      </c>
      <c r="AD29" s="31">
        <f t="shared" si="4"/>
        <v>0</v>
      </c>
      <c r="AE29" s="31">
        <f t="shared" si="5"/>
        <v>180</v>
      </c>
      <c r="AF29" s="31">
        <f t="shared" si="6"/>
        <v>0</v>
      </c>
      <c r="AG29" s="139">
        <f t="shared" si="7"/>
        <v>11</v>
      </c>
    </row>
    <row r="30" spans="1:36" s="14" customFormat="1" ht="27" customHeight="1" x14ac:dyDescent="0.2">
      <c r="A30" s="60">
        <v>13</v>
      </c>
      <c r="B30" s="63" t="s">
        <v>57</v>
      </c>
      <c r="C30" s="56" t="s">
        <v>58</v>
      </c>
      <c r="D30" s="152"/>
      <c r="E30" s="33"/>
      <c r="F30" s="33"/>
      <c r="G30" s="33">
        <v>30</v>
      </c>
      <c r="H30" s="30">
        <v>1</v>
      </c>
      <c r="I30" s="33"/>
      <c r="J30" s="33"/>
      <c r="K30" s="33">
        <v>30</v>
      </c>
      <c r="L30" s="30">
        <v>1</v>
      </c>
      <c r="M30" s="34"/>
      <c r="N30" s="65"/>
      <c r="O30" s="65"/>
      <c r="P30" s="64"/>
      <c r="Q30" s="65"/>
      <c r="R30" s="34"/>
      <c r="S30" s="34"/>
      <c r="T30" s="29"/>
      <c r="U30" s="35"/>
      <c r="V30" s="49"/>
      <c r="W30" s="49"/>
      <c r="X30" s="64"/>
      <c r="Y30" s="35"/>
      <c r="Z30" s="35"/>
      <c r="AA30" s="35"/>
      <c r="AB30" s="64"/>
      <c r="AC30" s="50">
        <f>AD30+AE30+AF30</f>
        <v>60</v>
      </c>
      <c r="AD30" s="31">
        <f t="shared" si="4"/>
        <v>0</v>
      </c>
      <c r="AE30" s="31">
        <f t="shared" si="5"/>
        <v>0</v>
      </c>
      <c r="AF30" s="31">
        <f t="shared" si="6"/>
        <v>60</v>
      </c>
      <c r="AG30" s="139">
        <f t="shared" si="7"/>
        <v>2</v>
      </c>
    </row>
    <row r="31" spans="1:36" s="15" customFormat="1" ht="20.100000000000001" customHeight="1" x14ac:dyDescent="0.2">
      <c r="A31" s="153" t="s">
        <v>128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57">
        <f>SUM(AC32:AC37)</f>
        <v>245</v>
      </c>
      <c r="AD31" s="57">
        <f>SUM(AD32:AD37)</f>
        <v>30</v>
      </c>
      <c r="AE31" s="57">
        <f>SUM(AE32:AE37)</f>
        <v>215</v>
      </c>
      <c r="AF31" s="57">
        <f>SUM(AF32:AF37)</f>
        <v>0</v>
      </c>
      <c r="AG31" s="137">
        <f>SUM(AG32:AG37)</f>
        <v>15</v>
      </c>
      <c r="AJ31" s="83"/>
    </row>
    <row r="32" spans="1:36" s="76" customFormat="1" ht="20.100000000000001" customHeight="1" x14ac:dyDescent="0.2">
      <c r="A32" s="59">
        <v>14</v>
      </c>
      <c r="B32" s="27" t="s">
        <v>65</v>
      </c>
      <c r="C32" s="71" t="s">
        <v>29</v>
      </c>
      <c r="D32" s="100" t="s">
        <v>30</v>
      </c>
      <c r="E32" s="93"/>
      <c r="F32" s="93">
        <v>20</v>
      </c>
      <c r="G32" s="93"/>
      <c r="H32" s="101">
        <v>1</v>
      </c>
      <c r="I32" s="93"/>
      <c r="J32" s="93"/>
      <c r="K32" s="93"/>
      <c r="L32" s="101"/>
      <c r="M32" s="95"/>
      <c r="N32" s="95"/>
      <c r="O32" s="95"/>
      <c r="P32" s="101"/>
      <c r="Q32" s="95"/>
      <c r="R32" s="95"/>
      <c r="S32" s="95"/>
      <c r="T32" s="101"/>
      <c r="U32" s="96"/>
      <c r="V32" s="96"/>
      <c r="W32" s="96"/>
      <c r="X32" s="101"/>
      <c r="Y32" s="96"/>
      <c r="Z32" s="96"/>
      <c r="AA32" s="96"/>
      <c r="AB32" s="94"/>
      <c r="AC32" s="127">
        <f t="shared" ref="AC32" si="8">AD32+AE32+AF32</f>
        <v>20</v>
      </c>
      <c r="AD32" s="97">
        <f t="shared" ref="AD32:AF32" si="9">Y32+U32+Q32+M32+I32+E32</f>
        <v>0</v>
      </c>
      <c r="AE32" s="97">
        <f t="shared" si="9"/>
        <v>20</v>
      </c>
      <c r="AF32" s="97">
        <f t="shared" si="9"/>
        <v>0</v>
      </c>
      <c r="AG32" s="138">
        <f t="shared" ref="AG32" si="10">H32+L32+P32+T32+X32+AB32</f>
        <v>1</v>
      </c>
      <c r="AI32" s="108"/>
    </row>
    <row r="33" spans="1:38" s="76" customFormat="1" ht="20.100000000000001" customHeight="1" x14ac:dyDescent="0.2">
      <c r="A33" s="60">
        <v>15</v>
      </c>
      <c r="B33" s="27" t="s">
        <v>64</v>
      </c>
      <c r="C33" s="71" t="s">
        <v>35</v>
      </c>
      <c r="D33" s="100" t="s">
        <v>36</v>
      </c>
      <c r="E33" s="93"/>
      <c r="F33" s="93">
        <v>30</v>
      </c>
      <c r="G33" s="93"/>
      <c r="H33" s="101">
        <v>2</v>
      </c>
      <c r="I33" s="93"/>
      <c r="J33" s="93">
        <v>30</v>
      </c>
      <c r="K33" s="93"/>
      <c r="L33" s="101">
        <v>2</v>
      </c>
      <c r="M33" s="95"/>
      <c r="N33" s="95">
        <v>30</v>
      </c>
      <c r="O33" s="95"/>
      <c r="P33" s="32">
        <v>1</v>
      </c>
      <c r="Q33" s="95"/>
      <c r="R33" s="95"/>
      <c r="S33" s="95"/>
      <c r="T33" s="101"/>
      <c r="U33" s="96"/>
      <c r="V33" s="96"/>
      <c r="W33" s="96"/>
      <c r="X33" s="101"/>
      <c r="Y33" s="96"/>
      <c r="Z33" s="96"/>
      <c r="AA33" s="96"/>
      <c r="AB33" s="94"/>
      <c r="AC33" s="127">
        <f>AD33+AE33+AF33</f>
        <v>90</v>
      </c>
      <c r="AD33" s="97">
        <f>Y33+U33+Q33+M33+I33+E33</f>
        <v>0</v>
      </c>
      <c r="AE33" s="97">
        <f>Z33+V33+R33+N33+J33+F33</f>
        <v>90</v>
      </c>
      <c r="AF33" s="97">
        <f>AA33+W33+S33+O33+K33+G33</f>
        <v>0</v>
      </c>
      <c r="AG33" s="138">
        <f>H33+L33+P33+T33+X33+AB33</f>
        <v>5</v>
      </c>
      <c r="AI33" s="14"/>
    </row>
    <row r="34" spans="1:38" s="76" customFormat="1" ht="20.100000000000001" customHeight="1" x14ac:dyDescent="0.2">
      <c r="A34" s="60">
        <v>16</v>
      </c>
      <c r="B34" s="27" t="s">
        <v>68</v>
      </c>
      <c r="C34" s="71" t="s">
        <v>69</v>
      </c>
      <c r="D34" s="100" t="s">
        <v>70</v>
      </c>
      <c r="E34" s="93"/>
      <c r="F34" s="93"/>
      <c r="G34" s="93"/>
      <c r="H34" s="101"/>
      <c r="I34" s="93"/>
      <c r="J34" s="93">
        <v>15</v>
      </c>
      <c r="K34" s="93"/>
      <c r="L34" s="101">
        <v>1</v>
      </c>
      <c r="M34" s="95"/>
      <c r="N34" s="95">
        <v>30</v>
      </c>
      <c r="O34" s="95"/>
      <c r="P34" s="101">
        <v>2</v>
      </c>
      <c r="Q34" s="95"/>
      <c r="R34" s="95"/>
      <c r="S34" s="95"/>
      <c r="T34" s="101"/>
      <c r="U34" s="96"/>
      <c r="V34" s="96"/>
      <c r="W34" s="96"/>
      <c r="X34" s="101"/>
      <c r="Y34" s="96"/>
      <c r="Z34" s="96"/>
      <c r="AA34" s="96"/>
      <c r="AB34" s="94"/>
      <c r="AC34" s="127">
        <f t="shared" ref="AC34:AC37" si="11">AD34+AE34+AF34</f>
        <v>45</v>
      </c>
      <c r="AD34" s="97">
        <f t="shared" ref="AD34:AF37" si="12">Y34+U34+Q34+M34+I34+E34</f>
        <v>0</v>
      </c>
      <c r="AE34" s="97">
        <f t="shared" si="12"/>
        <v>45</v>
      </c>
      <c r="AF34" s="97">
        <f t="shared" si="12"/>
        <v>0</v>
      </c>
      <c r="AG34" s="138">
        <f t="shared" ref="AG34:AG37" si="13">H34+L34+P34+T34+X34+AB34</f>
        <v>3</v>
      </c>
    </row>
    <row r="35" spans="1:38" s="76" customFormat="1" ht="20.100000000000001" customHeight="1" x14ac:dyDescent="0.2">
      <c r="A35" s="119">
        <v>17</v>
      </c>
      <c r="B35" s="27" t="s">
        <v>59</v>
      </c>
      <c r="C35" s="82" t="s">
        <v>60</v>
      </c>
      <c r="D35" s="103" t="s">
        <v>28</v>
      </c>
      <c r="E35" s="93"/>
      <c r="F35" s="93"/>
      <c r="G35" s="93"/>
      <c r="H35" s="107"/>
      <c r="I35" s="93">
        <v>30</v>
      </c>
      <c r="J35" s="93"/>
      <c r="K35" s="93"/>
      <c r="L35" s="102">
        <v>2</v>
      </c>
      <c r="M35" s="95"/>
      <c r="N35" s="105"/>
      <c r="O35" s="105"/>
      <c r="P35" s="108"/>
      <c r="Q35" s="105"/>
      <c r="R35" s="95"/>
      <c r="S35" s="95"/>
      <c r="T35" s="101"/>
      <c r="U35" s="96"/>
      <c r="V35" s="106"/>
      <c r="W35" s="106"/>
      <c r="X35" s="108"/>
      <c r="Y35" s="96"/>
      <c r="Z35" s="96"/>
      <c r="AA35" s="96"/>
      <c r="AB35" s="104"/>
      <c r="AC35" s="127">
        <f t="shared" si="11"/>
        <v>30</v>
      </c>
      <c r="AD35" s="97">
        <f t="shared" si="12"/>
        <v>30</v>
      </c>
      <c r="AE35" s="99">
        <f t="shared" si="12"/>
        <v>0</v>
      </c>
      <c r="AF35" s="99">
        <f t="shared" si="12"/>
        <v>0</v>
      </c>
      <c r="AG35" s="138">
        <f t="shared" si="13"/>
        <v>2</v>
      </c>
    </row>
    <row r="36" spans="1:38" s="76" customFormat="1" ht="20.100000000000001" customHeight="1" x14ac:dyDescent="0.2">
      <c r="A36" s="60">
        <v>18</v>
      </c>
      <c r="B36" s="27" t="s">
        <v>61</v>
      </c>
      <c r="C36" s="71" t="s">
        <v>62</v>
      </c>
      <c r="D36" s="100" t="s">
        <v>63</v>
      </c>
      <c r="E36" s="93"/>
      <c r="F36" s="93"/>
      <c r="G36" s="93"/>
      <c r="H36" s="101"/>
      <c r="I36" s="93"/>
      <c r="J36" s="93"/>
      <c r="K36" s="93"/>
      <c r="L36" s="101"/>
      <c r="M36" s="95"/>
      <c r="N36" s="95"/>
      <c r="O36" s="95"/>
      <c r="P36" s="101"/>
      <c r="Q36" s="95"/>
      <c r="R36" s="95">
        <v>30</v>
      </c>
      <c r="S36" s="95"/>
      <c r="T36" s="108">
        <v>2</v>
      </c>
      <c r="U36" s="96"/>
      <c r="V36" s="96"/>
      <c r="W36" s="96"/>
      <c r="X36" s="101"/>
      <c r="Y36" s="96"/>
      <c r="Z36" s="96"/>
      <c r="AA36" s="96"/>
      <c r="AB36" s="94"/>
      <c r="AC36" s="127">
        <f t="shared" si="11"/>
        <v>30</v>
      </c>
      <c r="AD36" s="97">
        <f t="shared" si="12"/>
        <v>0</v>
      </c>
      <c r="AE36" s="97">
        <f t="shared" si="12"/>
        <v>30</v>
      </c>
      <c r="AF36" s="97">
        <f t="shared" si="12"/>
        <v>0</v>
      </c>
      <c r="AG36" s="138">
        <f t="shared" si="13"/>
        <v>2</v>
      </c>
    </row>
    <row r="37" spans="1:38" s="76" customFormat="1" ht="20.100000000000001" customHeight="1" x14ac:dyDescent="0.2">
      <c r="A37" s="60">
        <v>19</v>
      </c>
      <c r="B37" s="27" t="s">
        <v>66</v>
      </c>
      <c r="C37" s="71" t="s">
        <v>67</v>
      </c>
      <c r="D37" s="100" t="s">
        <v>48</v>
      </c>
      <c r="E37" s="93"/>
      <c r="F37" s="93"/>
      <c r="G37" s="93"/>
      <c r="H37" s="101"/>
      <c r="I37" s="93"/>
      <c r="J37" s="93"/>
      <c r="K37" s="93"/>
      <c r="L37" s="101"/>
      <c r="M37" s="95"/>
      <c r="N37" s="95"/>
      <c r="O37" s="95"/>
      <c r="P37" s="101"/>
      <c r="Q37" s="95"/>
      <c r="R37" s="95"/>
      <c r="S37" s="95"/>
      <c r="T37" s="101"/>
      <c r="U37" s="96"/>
      <c r="V37" s="96">
        <v>30</v>
      </c>
      <c r="W37" s="96"/>
      <c r="X37" s="102">
        <v>2</v>
      </c>
      <c r="Y37" s="96"/>
      <c r="Z37" s="96"/>
      <c r="AA37" s="96"/>
      <c r="AB37" s="94"/>
      <c r="AC37" s="127">
        <f t="shared" si="11"/>
        <v>30</v>
      </c>
      <c r="AD37" s="97">
        <f t="shared" si="12"/>
        <v>0</v>
      </c>
      <c r="AE37" s="97">
        <f t="shared" si="12"/>
        <v>30</v>
      </c>
      <c r="AF37" s="97">
        <f t="shared" si="12"/>
        <v>0</v>
      </c>
      <c r="AG37" s="138">
        <f t="shared" si="13"/>
        <v>2</v>
      </c>
    </row>
    <row r="38" spans="1:38" s="15" customFormat="1" ht="20.100000000000001" customHeight="1" x14ac:dyDescent="0.2">
      <c r="A38" s="153" t="s">
        <v>127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57">
        <f>SUM(AC39:AC43)</f>
        <v>255</v>
      </c>
      <c r="AD38" s="57">
        <f>SUM(AD39:AD43)</f>
        <v>45</v>
      </c>
      <c r="AE38" s="57">
        <f>SUM(AE39:AE43)</f>
        <v>210</v>
      </c>
      <c r="AF38" s="57">
        <f>SUM(AF39:AF43)</f>
        <v>0</v>
      </c>
      <c r="AG38" s="137">
        <f>SUM(AG39:AG43)</f>
        <v>18</v>
      </c>
    </row>
    <row r="39" spans="1:38" s="14" customFormat="1" ht="29.25" customHeight="1" x14ac:dyDescent="0.2">
      <c r="A39" s="59">
        <v>20</v>
      </c>
      <c r="B39" s="27" t="s">
        <v>73</v>
      </c>
      <c r="C39" s="28" t="s">
        <v>74</v>
      </c>
      <c r="D39" s="100" t="s">
        <v>75</v>
      </c>
      <c r="E39" s="93">
        <v>15</v>
      </c>
      <c r="F39" s="93"/>
      <c r="G39" s="93"/>
      <c r="H39" s="101">
        <v>1</v>
      </c>
      <c r="I39" s="93"/>
      <c r="J39" s="98">
        <v>30</v>
      </c>
      <c r="K39" s="98"/>
      <c r="L39" s="108">
        <v>2</v>
      </c>
      <c r="M39" s="95"/>
      <c r="N39" s="95"/>
      <c r="O39" s="95"/>
      <c r="P39" s="101"/>
      <c r="Q39" s="95"/>
      <c r="R39" s="95"/>
      <c r="S39" s="95"/>
      <c r="T39" s="101"/>
      <c r="U39" s="96"/>
      <c r="V39" s="96"/>
      <c r="W39" s="96"/>
      <c r="X39" s="94"/>
      <c r="Y39" s="96"/>
      <c r="Z39" s="96"/>
      <c r="AA39" s="96"/>
      <c r="AB39" s="94"/>
      <c r="AC39" s="127">
        <f>AD39+AE39+AF39</f>
        <v>45</v>
      </c>
      <c r="AD39" s="97">
        <f t="shared" ref="AD39:AG43" si="14">E39+I39+M39+Q39+U39+Y39</f>
        <v>15</v>
      </c>
      <c r="AE39" s="97">
        <f t="shared" si="14"/>
        <v>30</v>
      </c>
      <c r="AF39" s="97">
        <f t="shared" si="14"/>
        <v>0</v>
      </c>
      <c r="AG39" s="138">
        <f t="shared" si="14"/>
        <v>3</v>
      </c>
    </row>
    <row r="40" spans="1:38" s="14" customFormat="1" ht="31.9" customHeight="1" x14ac:dyDescent="0.2">
      <c r="A40" s="60">
        <v>21</v>
      </c>
      <c r="B40" s="27" t="s">
        <v>76</v>
      </c>
      <c r="C40" s="28" t="s">
        <v>74</v>
      </c>
      <c r="D40" s="100" t="s">
        <v>77</v>
      </c>
      <c r="E40" s="93"/>
      <c r="F40" s="93">
        <v>30</v>
      </c>
      <c r="G40" s="93"/>
      <c r="H40" s="101">
        <v>2</v>
      </c>
      <c r="I40" s="93"/>
      <c r="J40" s="93">
        <v>30</v>
      </c>
      <c r="K40" s="93"/>
      <c r="L40" s="101">
        <v>2</v>
      </c>
      <c r="M40" s="95"/>
      <c r="N40" s="95"/>
      <c r="O40" s="95"/>
      <c r="P40" s="101"/>
      <c r="Q40" s="95"/>
      <c r="R40" s="95"/>
      <c r="S40" s="95"/>
      <c r="T40" s="101"/>
      <c r="U40" s="96"/>
      <c r="V40" s="96"/>
      <c r="W40" s="96"/>
      <c r="X40" s="94"/>
      <c r="Y40" s="96"/>
      <c r="Z40" s="96"/>
      <c r="AA40" s="96"/>
      <c r="AB40" s="94"/>
      <c r="AC40" s="127">
        <f>AD40+AE40+AF40</f>
        <v>60</v>
      </c>
      <c r="AD40" s="97">
        <f t="shared" si="14"/>
        <v>0</v>
      </c>
      <c r="AE40" s="97">
        <f t="shared" si="14"/>
        <v>60</v>
      </c>
      <c r="AF40" s="97">
        <f t="shared" si="14"/>
        <v>0</v>
      </c>
      <c r="AG40" s="138">
        <f t="shared" si="14"/>
        <v>4</v>
      </c>
    </row>
    <row r="41" spans="1:38" s="69" customFormat="1" ht="20.100000000000001" customHeight="1" x14ac:dyDescent="0.2">
      <c r="A41" s="60">
        <v>22</v>
      </c>
      <c r="B41" s="27" t="s">
        <v>71</v>
      </c>
      <c r="C41" s="70" t="s">
        <v>27</v>
      </c>
      <c r="D41" s="100" t="s">
        <v>72</v>
      </c>
      <c r="E41" s="93"/>
      <c r="F41" s="93"/>
      <c r="G41" s="93"/>
      <c r="H41" s="101"/>
      <c r="I41" s="93">
        <v>30</v>
      </c>
      <c r="J41" s="93"/>
      <c r="K41" s="93"/>
      <c r="L41" s="101">
        <v>2</v>
      </c>
      <c r="M41" s="95"/>
      <c r="N41" s="95"/>
      <c r="O41" s="95"/>
      <c r="P41" s="101"/>
      <c r="Q41" s="95"/>
      <c r="R41" s="95"/>
      <c r="S41" s="95"/>
      <c r="T41" s="101"/>
      <c r="U41" s="96"/>
      <c r="V41" s="96"/>
      <c r="W41" s="96"/>
      <c r="X41" s="94"/>
      <c r="Y41" s="96"/>
      <c r="Z41" s="96"/>
      <c r="AA41" s="96"/>
      <c r="AB41" s="94"/>
      <c r="AC41" s="127">
        <f>AD41+AE41+AF41</f>
        <v>30</v>
      </c>
      <c r="AD41" s="97">
        <f t="shared" si="14"/>
        <v>30</v>
      </c>
      <c r="AE41" s="97">
        <f t="shared" si="14"/>
        <v>0</v>
      </c>
      <c r="AF41" s="97">
        <f t="shared" si="14"/>
        <v>0</v>
      </c>
      <c r="AG41" s="138">
        <f t="shared" si="14"/>
        <v>2</v>
      </c>
    </row>
    <row r="42" spans="1:38" s="69" customFormat="1" ht="20.100000000000001" customHeight="1" x14ac:dyDescent="0.2">
      <c r="A42" s="59">
        <v>23</v>
      </c>
      <c r="B42" s="27" t="s">
        <v>80</v>
      </c>
      <c r="C42" s="70" t="s">
        <v>27</v>
      </c>
      <c r="D42" s="100" t="s">
        <v>81</v>
      </c>
      <c r="E42" s="93"/>
      <c r="F42" s="93">
        <v>30</v>
      </c>
      <c r="G42" s="93"/>
      <c r="H42" s="102">
        <v>3</v>
      </c>
      <c r="I42" s="93"/>
      <c r="J42" s="93">
        <v>30</v>
      </c>
      <c r="K42" s="93"/>
      <c r="L42" s="108">
        <v>2</v>
      </c>
      <c r="M42" s="95"/>
      <c r="N42" s="95"/>
      <c r="O42" s="95"/>
      <c r="P42" s="101"/>
      <c r="Q42" s="95"/>
      <c r="R42" s="95"/>
      <c r="S42" s="95"/>
      <c r="T42" s="101"/>
      <c r="U42" s="96"/>
      <c r="V42" s="96"/>
      <c r="W42" s="96"/>
      <c r="X42" s="94"/>
      <c r="Y42" s="96"/>
      <c r="Z42" s="96"/>
      <c r="AA42" s="96"/>
      <c r="AB42" s="94"/>
      <c r="AC42" s="127">
        <f>AD42+AE42+AF42</f>
        <v>60</v>
      </c>
      <c r="AD42" s="97">
        <f t="shared" si="14"/>
        <v>0</v>
      </c>
      <c r="AE42" s="97">
        <f t="shared" si="14"/>
        <v>60</v>
      </c>
      <c r="AF42" s="97">
        <f t="shared" si="14"/>
        <v>0</v>
      </c>
      <c r="AG42" s="138">
        <f t="shared" si="14"/>
        <v>5</v>
      </c>
    </row>
    <row r="43" spans="1:38" s="69" customFormat="1" ht="20.100000000000001" customHeight="1" x14ac:dyDescent="0.2">
      <c r="A43" s="59">
        <v>24</v>
      </c>
      <c r="B43" s="27" t="s">
        <v>78</v>
      </c>
      <c r="C43" s="70" t="s">
        <v>79</v>
      </c>
      <c r="D43" s="100" t="s">
        <v>63</v>
      </c>
      <c r="E43" s="93"/>
      <c r="F43" s="93"/>
      <c r="G43" s="93"/>
      <c r="H43" s="101"/>
      <c r="I43" s="93"/>
      <c r="J43" s="93"/>
      <c r="K43" s="93"/>
      <c r="L43" s="101"/>
      <c r="M43" s="95"/>
      <c r="N43" s="95">
        <v>30</v>
      </c>
      <c r="O43" s="95"/>
      <c r="P43" s="101">
        <v>2</v>
      </c>
      <c r="Q43" s="95"/>
      <c r="R43" s="95">
        <v>30</v>
      </c>
      <c r="S43" s="95"/>
      <c r="T43" s="108">
        <v>2</v>
      </c>
      <c r="U43" s="96"/>
      <c r="V43" s="96"/>
      <c r="W43" s="96"/>
      <c r="X43" s="94"/>
      <c r="Y43" s="96"/>
      <c r="Z43" s="96"/>
      <c r="AA43" s="96"/>
      <c r="AB43" s="94"/>
      <c r="AC43" s="127">
        <f>AD43+AE43+AF43</f>
        <v>60</v>
      </c>
      <c r="AD43" s="97">
        <f t="shared" si="14"/>
        <v>0</v>
      </c>
      <c r="AE43" s="97">
        <f t="shared" si="14"/>
        <v>60</v>
      </c>
      <c r="AF43" s="97">
        <f t="shared" si="14"/>
        <v>0</v>
      </c>
      <c r="AG43" s="138">
        <f t="shared" si="14"/>
        <v>4</v>
      </c>
    </row>
    <row r="44" spans="1:38" s="15" customFormat="1" ht="20.100000000000001" customHeight="1" x14ac:dyDescent="0.2">
      <c r="A44" s="162" t="s">
        <v>82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57">
        <f>SUM(AC45:AC48)</f>
        <v>150</v>
      </c>
      <c r="AD44" s="57">
        <f>SUM(AD45:AD48)</f>
        <v>0</v>
      </c>
      <c r="AE44" s="57">
        <f>SUM(AE45:AE48)</f>
        <v>150</v>
      </c>
      <c r="AF44" s="57">
        <f>SUM(AF45:AF48)</f>
        <v>0</v>
      </c>
      <c r="AG44" s="137">
        <f>SUM(AG45:AG48)</f>
        <v>17</v>
      </c>
    </row>
    <row r="45" spans="1:38" s="14" customFormat="1" ht="20.100000000000001" customHeight="1" x14ac:dyDescent="0.2">
      <c r="A45" s="60">
        <v>25</v>
      </c>
      <c r="B45" s="27" t="s">
        <v>83</v>
      </c>
      <c r="C45" s="56" t="s">
        <v>84</v>
      </c>
      <c r="D45" s="58" t="s">
        <v>85</v>
      </c>
      <c r="E45" s="33"/>
      <c r="F45" s="33"/>
      <c r="G45" s="33"/>
      <c r="H45" s="29"/>
      <c r="I45" s="33"/>
      <c r="J45" s="33"/>
      <c r="K45" s="33"/>
      <c r="L45" s="29"/>
      <c r="M45" s="34"/>
      <c r="N45" s="34"/>
      <c r="O45" s="34"/>
      <c r="P45" s="29"/>
      <c r="Q45" s="34"/>
      <c r="R45" s="34">
        <v>30</v>
      </c>
      <c r="S45" s="34"/>
      <c r="T45" s="29">
        <v>2</v>
      </c>
      <c r="U45" s="35"/>
      <c r="V45" s="35">
        <v>30</v>
      </c>
      <c r="W45" s="35"/>
      <c r="X45" s="92">
        <v>2</v>
      </c>
      <c r="Y45" s="35"/>
      <c r="Z45" s="35">
        <v>30</v>
      </c>
      <c r="AA45" s="35"/>
      <c r="AB45" s="29">
        <v>2</v>
      </c>
      <c r="AC45" s="50">
        <f>AD45+AE45+AF45</f>
        <v>90</v>
      </c>
      <c r="AD45" s="31">
        <f t="shared" ref="AD45:AG45" si="15">E45+I45+M45+Q45+U45+Y45</f>
        <v>0</v>
      </c>
      <c r="AE45" s="31">
        <f>F45+J45+N45+R45+V45+Z45</f>
        <v>90</v>
      </c>
      <c r="AF45" s="31">
        <f t="shared" si="15"/>
        <v>0</v>
      </c>
      <c r="AG45" s="139">
        <f t="shared" si="15"/>
        <v>6</v>
      </c>
      <c r="AL45" s="83"/>
    </row>
    <row r="46" spans="1:38" s="14" customFormat="1" ht="20.100000000000001" customHeight="1" x14ac:dyDescent="0.2">
      <c r="A46" s="60">
        <v>26</v>
      </c>
      <c r="B46" s="27" t="s">
        <v>86</v>
      </c>
      <c r="C46" s="56"/>
      <c r="D46" s="58" t="s">
        <v>87</v>
      </c>
      <c r="E46" s="33"/>
      <c r="F46" s="33"/>
      <c r="G46" s="33"/>
      <c r="H46" s="29"/>
      <c r="I46" s="33"/>
      <c r="J46" s="33"/>
      <c r="K46" s="33"/>
      <c r="L46" s="29"/>
      <c r="M46" s="34"/>
      <c r="N46" s="34"/>
      <c r="O46" s="37"/>
      <c r="P46" s="30"/>
      <c r="Q46" s="37"/>
      <c r="R46" s="34">
        <v>30</v>
      </c>
      <c r="S46" s="37"/>
      <c r="T46" s="29">
        <v>2</v>
      </c>
      <c r="U46" s="35"/>
      <c r="V46" s="35">
        <v>30</v>
      </c>
      <c r="W46" s="35"/>
      <c r="X46" s="29">
        <v>2</v>
      </c>
      <c r="Y46" s="35"/>
      <c r="Z46" s="35"/>
      <c r="AA46" s="35"/>
      <c r="AB46" s="29"/>
      <c r="AC46" s="50">
        <f t="shared" ref="AC46:AC48" si="16">AD46+AE46+AF46</f>
        <v>60</v>
      </c>
      <c r="AD46" s="31">
        <f t="shared" ref="AD46:AD48" si="17">E46+I46+M46+Q46+U46+Y46</f>
        <v>0</v>
      </c>
      <c r="AE46" s="31">
        <f t="shared" ref="AE46:AE48" si="18">F46+J46+N46+R46+V46+Z46</f>
        <v>60</v>
      </c>
      <c r="AF46" s="31">
        <f t="shared" ref="AF46:AF48" si="19">G46+K46+O46+S46+W46+AA46</f>
        <v>0</v>
      </c>
      <c r="AG46" s="139">
        <f t="shared" ref="AG46:AG48" si="20">H46+L46+P46+T46+X46+AB46</f>
        <v>4</v>
      </c>
    </row>
    <row r="47" spans="1:38" s="14" customFormat="1" ht="20.100000000000001" customHeight="1" x14ac:dyDescent="0.2">
      <c r="A47" s="130">
        <v>27</v>
      </c>
      <c r="B47" s="131" t="s">
        <v>88</v>
      </c>
      <c r="C47" s="56"/>
      <c r="D47" s="58" t="s">
        <v>89</v>
      </c>
      <c r="E47" s="121"/>
      <c r="F47" s="121"/>
      <c r="G47" s="121"/>
      <c r="H47" s="122"/>
      <c r="I47" s="121"/>
      <c r="J47" s="121"/>
      <c r="K47" s="121"/>
      <c r="L47" s="122"/>
      <c r="M47" s="123"/>
      <c r="N47" s="123"/>
      <c r="O47" s="124"/>
      <c r="P47" s="125"/>
      <c r="Q47" s="124"/>
      <c r="R47" s="123"/>
      <c r="S47" s="124"/>
      <c r="T47" s="122"/>
      <c r="U47" s="126"/>
      <c r="V47" s="126"/>
      <c r="W47" s="126"/>
      <c r="X47" s="122"/>
      <c r="Y47" s="126"/>
      <c r="Z47" s="126"/>
      <c r="AA47" s="126"/>
      <c r="AB47" s="29">
        <v>6</v>
      </c>
      <c r="AC47" s="50">
        <f t="shared" si="16"/>
        <v>0</v>
      </c>
      <c r="AD47" s="31">
        <f t="shared" si="17"/>
        <v>0</v>
      </c>
      <c r="AE47" s="31">
        <f t="shared" si="18"/>
        <v>0</v>
      </c>
      <c r="AF47" s="31">
        <f t="shared" si="19"/>
        <v>0</v>
      </c>
      <c r="AG47" s="139">
        <f t="shared" si="20"/>
        <v>6</v>
      </c>
    </row>
    <row r="48" spans="1:38" s="14" customFormat="1" ht="20.100000000000001" customHeight="1" x14ac:dyDescent="0.2">
      <c r="A48" s="130">
        <v>28</v>
      </c>
      <c r="B48" s="131" t="s">
        <v>90</v>
      </c>
      <c r="C48" s="56" t="s">
        <v>91</v>
      </c>
      <c r="D48" s="58" t="s">
        <v>92</v>
      </c>
      <c r="E48" s="33"/>
      <c r="F48" s="33"/>
      <c r="G48" s="33"/>
      <c r="H48" s="29"/>
      <c r="I48" s="33"/>
      <c r="J48" s="33"/>
      <c r="K48" s="33"/>
      <c r="L48" s="29"/>
      <c r="M48" s="34"/>
      <c r="N48" s="34"/>
      <c r="O48" s="37"/>
      <c r="P48" s="30"/>
      <c r="Q48" s="37"/>
      <c r="R48" s="34"/>
      <c r="S48" s="37"/>
      <c r="T48" s="29"/>
      <c r="U48" s="35"/>
      <c r="V48" s="35"/>
      <c r="W48" s="35"/>
      <c r="X48" s="29"/>
      <c r="Y48" s="35"/>
      <c r="Z48" s="35"/>
      <c r="AA48" s="35"/>
      <c r="AB48" s="64">
        <v>1</v>
      </c>
      <c r="AC48" s="50">
        <f t="shared" si="16"/>
        <v>0</v>
      </c>
      <c r="AD48" s="31">
        <f t="shared" si="17"/>
        <v>0</v>
      </c>
      <c r="AE48" s="31">
        <f t="shared" si="18"/>
        <v>0</v>
      </c>
      <c r="AF48" s="31">
        <f t="shared" si="19"/>
        <v>0</v>
      </c>
      <c r="AG48" s="139">
        <f t="shared" si="20"/>
        <v>1</v>
      </c>
    </row>
    <row r="49" spans="1:35" s="14" customFormat="1" ht="20.100000000000001" customHeight="1" x14ac:dyDescent="0.2">
      <c r="A49" s="153" t="s">
        <v>116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57">
        <f>SUM(AC50:AC58)</f>
        <v>470</v>
      </c>
      <c r="AD49" s="57">
        <f>SUM(AD50:AD58)</f>
        <v>20</v>
      </c>
      <c r="AE49" s="57">
        <f>SUM(AE50:AE58)</f>
        <v>420</v>
      </c>
      <c r="AF49" s="57">
        <f>SUM(AF50:AF58)</f>
        <v>30</v>
      </c>
      <c r="AG49" s="137">
        <f>SUM(AG50:AG58)</f>
        <v>47</v>
      </c>
    </row>
    <row r="50" spans="1:35" s="76" customFormat="1" ht="20.100000000000001" customHeight="1" x14ac:dyDescent="0.2">
      <c r="A50" s="60">
        <v>29</v>
      </c>
      <c r="B50" s="27" t="s">
        <v>37</v>
      </c>
      <c r="C50" s="71" t="s">
        <v>29</v>
      </c>
      <c r="D50" s="100" t="s">
        <v>30</v>
      </c>
      <c r="E50" s="93">
        <v>20</v>
      </c>
      <c r="F50" s="93">
        <v>30</v>
      </c>
      <c r="G50" s="93"/>
      <c r="H50" s="32">
        <v>4</v>
      </c>
      <c r="I50" s="72"/>
      <c r="J50" s="72"/>
      <c r="K50" s="72"/>
      <c r="L50" s="101"/>
      <c r="M50" s="95"/>
      <c r="N50" s="95"/>
      <c r="O50" s="95"/>
      <c r="P50" s="32"/>
      <c r="Q50" s="74"/>
      <c r="R50" s="74"/>
      <c r="S50" s="74"/>
      <c r="T50" s="73"/>
      <c r="U50" s="96"/>
      <c r="V50" s="96"/>
      <c r="W50" s="96"/>
      <c r="X50" s="101"/>
      <c r="Y50" s="75"/>
      <c r="Z50" s="75"/>
      <c r="AA50" s="75"/>
      <c r="AB50" s="73"/>
      <c r="AC50" s="127">
        <f t="shared" ref="AC50:AC51" si="21">AD50+AE50+AF50</f>
        <v>50</v>
      </c>
      <c r="AD50" s="97">
        <f t="shared" ref="AD50:AG51" si="22">E50+I50+M50+Q50+U50+Y50</f>
        <v>20</v>
      </c>
      <c r="AE50" s="97">
        <f t="shared" si="22"/>
        <v>30</v>
      </c>
      <c r="AF50" s="97">
        <f t="shared" si="22"/>
        <v>0</v>
      </c>
      <c r="AG50" s="138">
        <f t="shared" si="22"/>
        <v>4</v>
      </c>
      <c r="AI50" s="90"/>
    </row>
    <row r="51" spans="1:35" s="14" customFormat="1" ht="20.100000000000001" customHeight="1" x14ac:dyDescent="0.2">
      <c r="A51" s="59">
        <v>30</v>
      </c>
      <c r="B51" s="27" t="s">
        <v>133</v>
      </c>
      <c r="C51" s="56" t="s">
        <v>29</v>
      </c>
      <c r="D51" s="100" t="s">
        <v>30</v>
      </c>
      <c r="E51" s="93"/>
      <c r="F51" s="93"/>
      <c r="G51" s="93">
        <v>30</v>
      </c>
      <c r="H51" s="32">
        <v>3</v>
      </c>
      <c r="I51" s="33"/>
      <c r="J51" s="33"/>
      <c r="K51" s="33"/>
      <c r="L51" s="101"/>
      <c r="M51" s="95"/>
      <c r="N51" s="95"/>
      <c r="O51" s="95"/>
      <c r="P51" s="101"/>
      <c r="Q51" s="34"/>
      <c r="R51" s="34"/>
      <c r="S51" s="34"/>
      <c r="T51" s="29"/>
      <c r="U51" s="96"/>
      <c r="V51" s="96"/>
      <c r="W51" s="96"/>
      <c r="X51" s="101"/>
      <c r="Y51" s="35"/>
      <c r="Z51" s="35"/>
      <c r="AA51" s="35"/>
      <c r="AB51" s="29"/>
      <c r="AC51" s="127">
        <f t="shared" si="21"/>
        <v>30</v>
      </c>
      <c r="AD51" s="97">
        <f t="shared" si="22"/>
        <v>0</v>
      </c>
      <c r="AE51" s="97">
        <f t="shared" si="22"/>
        <v>0</v>
      </c>
      <c r="AF51" s="97">
        <f t="shared" si="22"/>
        <v>30</v>
      </c>
      <c r="AG51" s="138">
        <f t="shared" si="22"/>
        <v>3</v>
      </c>
      <c r="AI51" s="84"/>
    </row>
    <row r="52" spans="1:35" s="14" customFormat="1" ht="20.100000000000001" customHeight="1" x14ac:dyDescent="0.2">
      <c r="A52" s="133">
        <v>31</v>
      </c>
      <c r="B52" s="131" t="s">
        <v>117</v>
      </c>
      <c r="C52" s="56" t="s">
        <v>43</v>
      </c>
      <c r="D52" s="58" t="s">
        <v>36</v>
      </c>
      <c r="E52" s="40"/>
      <c r="F52" s="40"/>
      <c r="G52" s="40"/>
      <c r="H52" s="30"/>
      <c r="I52" s="40"/>
      <c r="J52" s="40"/>
      <c r="K52" s="40"/>
      <c r="L52" s="29"/>
      <c r="M52" s="41"/>
      <c r="N52" s="34">
        <v>30</v>
      </c>
      <c r="O52" s="41"/>
      <c r="P52" s="64">
        <v>3</v>
      </c>
      <c r="Q52" s="41"/>
      <c r="R52" s="41"/>
      <c r="S52" s="41"/>
      <c r="T52" s="29"/>
      <c r="U52" s="42"/>
      <c r="V52" s="42"/>
      <c r="W52" s="42"/>
      <c r="X52" s="29"/>
      <c r="Y52" s="42"/>
      <c r="Z52" s="42"/>
      <c r="AA52" s="42"/>
      <c r="AB52" s="29"/>
      <c r="AC52" s="50">
        <f t="shared" ref="AC52" si="23">SUM(AD52:AF52)</f>
        <v>30</v>
      </c>
      <c r="AD52" s="55">
        <f t="shared" ref="AD52" si="24">E52+I52+M52+Q52+U52+Y52</f>
        <v>0</v>
      </c>
      <c r="AE52" s="55">
        <f t="shared" ref="AE52" si="25">F52+J52+N52+R52+V52+Z52</f>
        <v>30</v>
      </c>
      <c r="AF52" s="55">
        <f t="shared" ref="AF52" si="26">G52+K52+O52+S52+W52+AA52</f>
        <v>0</v>
      </c>
      <c r="AG52" s="139">
        <f t="shared" ref="AG52" si="27">H52+L52+P52+T52+X52+AB52</f>
        <v>3</v>
      </c>
    </row>
    <row r="53" spans="1:35" s="14" customFormat="1" ht="20.100000000000001" customHeight="1" x14ac:dyDescent="0.2">
      <c r="A53" s="133">
        <v>32</v>
      </c>
      <c r="B53" s="131" t="s">
        <v>118</v>
      </c>
      <c r="C53" s="56" t="s">
        <v>69</v>
      </c>
      <c r="D53" s="58" t="s">
        <v>97</v>
      </c>
      <c r="E53" s="40"/>
      <c r="F53" s="40"/>
      <c r="G53" s="40"/>
      <c r="H53" s="29"/>
      <c r="I53" s="40"/>
      <c r="J53" s="40"/>
      <c r="K53" s="40"/>
      <c r="L53" s="29"/>
      <c r="M53" s="41"/>
      <c r="N53" s="34">
        <v>30</v>
      </c>
      <c r="O53" s="41"/>
      <c r="P53" s="30">
        <v>3</v>
      </c>
      <c r="Q53" s="43"/>
      <c r="R53" s="34">
        <v>30</v>
      </c>
      <c r="S53" s="43"/>
      <c r="T53" s="92">
        <v>3</v>
      </c>
      <c r="U53" s="42"/>
      <c r="V53" s="35"/>
      <c r="W53" s="35"/>
      <c r="X53" s="29"/>
      <c r="Y53" s="42"/>
      <c r="Z53" s="35"/>
      <c r="AA53" s="42"/>
      <c r="AB53" s="29"/>
      <c r="AC53" s="50">
        <f t="shared" ref="AC53:AC58" si="28">SUM(AD53:AF53)</f>
        <v>60</v>
      </c>
      <c r="AD53" s="55">
        <f t="shared" ref="AD53:AD58" si="29">E53+I53+M53+Q53+U53+Y53</f>
        <v>0</v>
      </c>
      <c r="AE53" s="55">
        <f t="shared" ref="AE53:AE58" si="30">F53+J53+N53+R53+V53+Z53</f>
        <v>60</v>
      </c>
      <c r="AF53" s="55">
        <f t="shared" ref="AF53:AF58" si="31">G53+K53+O53+S53+W53+AA53</f>
        <v>0</v>
      </c>
      <c r="AG53" s="139">
        <f t="shared" ref="AG53:AG58" si="32">H53+L53+P53+T53+X53+AB53</f>
        <v>6</v>
      </c>
    </row>
    <row r="54" spans="1:35" s="14" customFormat="1" ht="20.100000000000001" customHeight="1" x14ac:dyDescent="0.2">
      <c r="A54" s="133">
        <v>33</v>
      </c>
      <c r="B54" s="131" t="s">
        <v>119</v>
      </c>
      <c r="C54" s="56" t="s">
        <v>79</v>
      </c>
      <c r="D54" s="58" t="s">
        <v>97</v>
      </c>
      <c r="E54" s="40"/>
      <c r="F54" s="40"/>
      <c r="G54" s="40"/>
      <c r="H54" s="29"/>
      <c r="I54" s="40"/>
      <c r="J54" s="40"/>
      <c r="K54" s="40"/>
      <c r="L54" s="29"/>
      <c r="M54" s="41"/>
      <c r="N54" s="34">
        <v>30</v>
      </c>
      <c r="O54" s="41"/>
      <c r="P54" s="29">
        <v>3</v>
      </c>
      <c r="Q54" s="41"/>
      <c r="R54" s="34">
        <v>30</v>
      </c>
      <c r="S54" s="41"/>
      <c r="T54" s="92">
        <v>3</v>
      </c>
      <c r="U54" s="42"/>
      <c r="V54" s="35"/>
      <c r="W54" s="35"/>
      <c r="X54" s="29"/>
      <c r="Y54" s="42"/>
      <c r="Z54" s="35"/>
      <c r="AA54" s="42"/>
      <c r="AB54" s="29"/>
      <c r="AC54" s="50">
        <f t="shared" si="28"/>
        <v>60</v>
      </c>
      <c r="AD54" s="55">
        <f t="shared" si="29"/>
        <v>0</v>
      </c>
      <c r="AE54" s="55">
        <f t="shared" si="30"/>
        <v>60</v>
      </c>
      <c r="AF54" s="55">
        <f t="shared" si="31"/>
        <v>0</v>
      </c>
      <c r="AG54" s="139">
        <f t="shared" si="32"/>
        <v>6</v>
      </c>
    </row>
    <row r="55" spans="1:35" s="14" customFormat="1" ht="20.100000000000001" customHeight="1" x14ac:dyDescent="0.2">
      <c r="A55" s="133">
        <v>34</v>
      </c>
      <c r="B55" s="131" t="s">
        <v>120</v>
      </c>
      <c r="C55" s="56" t="s">
        <v>69</v>
      </c>
      <c r="D55" s="58" t="s">
        <v>103</v>
      </c>
      <c r="E55" s="40"/>
      <c r="F55" s="40"/>
      <c r="G55" s="40"/>
      <c r="H55" s="29"/>
      <c r="I55" s="40"/>
      <c r="J55" s="40"/>
      <c r="K55" s="40"/>
      <c r="L55" s="29"/>
      <c r="M55" s="41"/>
      <c r="N55" s="34"/>
      <c r="O55" s="41"/>
      <c r="P55" s="29"/>
      <c r="Q55" s="41"/>
      <c r="R55" s="34">
        <v>30</v>
      </c>
      <c r="S55" s="41"/>
      <c r="T55" s="92">
        <v>3</v>
      </c>
      <c r="U55" s="42"/>
      <c r="V55" s="35">
        <v>30</v>
      </c>
      <c r="W55" s="35"/>
      <c r="X55" s="92">
        <v>3</v>
      </c>
      <c r="Y55" s="42"/>
      <c r="Z55" s="35"/>
      <c r="AA55" s="42"/>
      <c r="AB55" s="44"/>
      <c r="AC55" s="50">
        <f t="shared" si="28"/>
        <v>60</v>
      </c>
      <c r="AD55" s="55">
        <f t="shared" si="29"/>
        <v>0</v>
      </c>
      <c r="AE55" s="55">
        <f t="shared" si="30"/>
        <v>60</v>
      </c>
      <c r="AF55" s="55">
        <f t="shared" si="31"/>
        <v>0</v>
      </c>
      <c r="AG55" s="139">
        <f t="shared" si="32"/>
        <v>6</v>
      </c>
    </row>
    <row r="56" spans="1:35" s="14" customFormat="1" ht="20.100000000000001" customHeight="1" x14ac:dyDescent="0.2">
      <c r="A56" s="133">
        <v>35</v>
      </c>
      <c r="B56" s="132" t="s">
        <v>124</v>
      </c>
      <c r="C56" s="56" t="s">
        <v>84</v>
      </c>
      <c r="D56" s="66" t="s">
        <v>85</v>
      </c>
      <c r="E56" s="33"/>
      <c r="F56" s="33"/>
      <c r="G56" s="33"/>
      <c r="H56" s="29"/>
      <c r="I56" s="33"/>
      <c r="J56" s="33"/>
      <c r="K56" s="33"/>
      <c r="L56" s="29"/>
      <c r="M56" s="34"/>
      <c r="N56" s="34"/>
      <c r="O56" s="34"/>
      <c r="P56" s="29"/>
      <c r="Q56" s="34"/>
      <c r="R56" s="34">
        <v>30</v>
      </c>
      <c r="S56" s="34"/>
      <c r="T56" s="92">
        <v>3</v>
      </c>
      <c r="U56" s="35"/>
      <c r="V56" s="35">
        <v>30</v>
      </c>
      <c r="W56" s="35"/>
      <c r="X56" s="92">
        <v>4</v>
      </c>
      <c r="Y56" s="35"/>
      <c r="Z56" s="35">
        <v>30</v>
      </c>
      <c r="AA56" s="35"/>
      <c r="AB56" s="92">
        <v>3</v>
      </c>
      <c r="AC56" s="50">
        <f t="shared" ref="AC56" si="33">SUM(AD56:AF56)</f>
        <v>90</v>
      </c>
      <c r="AD56" s="55">
        <f t="shared" ref="AD56" si="34">E56+I56+M56+Q56+U56+Y56</f>
        <v>0</v>
      </c>
      <c r="AE56" s="55">
        <f t="shared" ref="AE56" si="35">F56+J56+N56+R56+V56+Z56</f>
        <v>90</v>
      </c>
      <c r="AF56" s="55">
        <f t="shared" ref="AF56" si="36">G56+K56+O56+S56+W56+AA56</f>
        <v>0</v>
      </c>
      <c r="AG56" s="139">
        <f t="shared" ref="AG56" si="37">H56+L56+P56+T56+X56+AB56</f>
        <v>10</v>
      </c>
    </row>
    <row r="57" spans="1:35" s="14" customFormat="1" ht="20.100000000000001" customHeight="1" x14ac:dyDescent="0.2">
      <c r="A57" s="133">
        <v>36</v>
      </c>
      <c r="B57" s="131" t="s">
        <v>121</v>
      </c>
      <c r="C57" s="56" t="s">
        <v>91</v>
      </c>
      <c r="D57" s="58" t="s">
        <v>122</v>
      </c>
      <c r="E57" s="33"/>
      <c r="F57" s="33"/>
      <c r="G57" s="33"/>
      <c r="H57" s="29"/>
      <c r="I57" s="33"/>
      <c r="J57" s="33"/>
      <c r="K57" s="33"/>
      <c r="L57" s="29"/>
      <c r="M57" s="34"/>
      <c r="N57" s="34"/>
      <c r="O57" s="34"/>
      <c r="P57" s="29"/>
      <c r="Q57" s="34"/>
      <c r="R57" s="34"/>
      <c r="S57" s="34"/>
      <c r="T57" s="29"/>
      <c r="U57" s="35"/>
      <c r="V57" s="35">
        <v>30</v>
      </c>
      <c r="W57" s="35"/>
      <c r="X57" s="92">
        <v>3</v>
      </c>
      <c r="Y57" s="35"/>
      <c r="Z57" s="35">
        <v>30</v>
      </c>
      <c r="AA57" s="35"/>
      <c r="AB57" s="92">
        <v>3</v>
      </c>
      <c r="AC57" s="50">
        <f t="shared" si="28"/>
        <v>60</v>
      </c>
      <c r="AD57" s="55">
        <f t="shared" si="29"/>
        <v>0</v>
      </c>
      <c r="AE57" s="55">
        <f t="shared" si="30"/>
        <v>60</v>
      </c>
      <c r="AF57" s="55">
        <f t="shared" si="31"/>
        <v>0</v>
      </c>
      <c r="AG57" s="139">
        <f t="shared" si="32"/>
        <v>6</v>
      </c>
    </row>
    <row r="58" spans="1:35" s="14" customFormat="1" ht="20.100000000000001" customHeight="1" x14ac:dyDescent="0.2">
      <c r="A58" s="133">
        <v>37</v>
      </c>
      <c r="B58" s="131" t="s">
        <v>123</v>
      </c>
      <c r="C58" s="56"/>
      <c r="D58" s="58" t="s">
        <v>48</v>
      </c>
      <c r="E58" s="33"/>
      <c r="F58" s="33"/>
      <c r="G58" s="33"/>
      <c r="H58" s="29"/>
      <c r="I58" s="33"/>
      <c r="J58" s="33"/>
      <c r="K58" s="33"/>
      <c r="L58" s="29"/>
      <c r="M58" s="34"/>
      <c r="N58" s="34"/>
      <c r="O58" s="34"/>
      <c r="P58" s="29"/>
      <c r="Q58" s="34"/>
      <c r="R58" s="34"/>
      <c r="S58" s="34"/>
      <c r="T58" s="29"/>
      <c r="U58" s="35"/>
      <c r="V58" s="35">
        <v>30</v>
      </c>
      <c r="W58" s="35"/>
      <c r="X58" s="29">
        <v>3</v>
      </c>
      <c r="Y58" s="35"/>
      <c r="Z58" s="35"/>
      <c r="AA58" s="35"/>
      <c r="AB58" s="29"/>
      <c r="AC58" s="50">
        <f t="shared" si="28"/>
        <v>30</v>
      </c>
      <c r="AD58" s="55">
        <f t="shared" si="29"/>
        <v>0</v>
      </c>
      <c r="AE58" s="55">
        <f t="shared" si="30"/>
        <v>30</v>
      </c>
      <c r="AF58" s="55">
        <f t="shared" si="31"/>
        <v>0</v>
      </c>
      <c r="AG58" s="139">
        <f t="shared" si="32"/>
        <v>3</v>
      </c>
    </row>
    <row r="59" spans="1:35" s="15" customFormat="1" ht="20.100000000000001" customHeight="1" x14ac:dyDescent="0.2">
      <c r="A59" s="153" t="s">
        <v>129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61"/>
      <c r="N59" s="161"/>
      <c r="O59" s="161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61"/>
      <c r="AC59" s="57">
        <f>SUM(AC60:AC60)</f>
        <v>960</v>
      </c>
      <c r="AD59" s="57">
        <f>AD60</f>
        <v>0</v>
      </c>
      <c r="AE59" s="57">
        <f>AE60</f>
        <v>0</v>
      </c>
      <c r="AF59" s="57">
        <f>AF60</f>
        <v>960</v>
      </c>
      <c r="AG59" s="137">
        <f>AG60</f>
        <v>32</v>
      </c>
    </row>
    <row r="60" spans="1:35" s="14" customFormat="1" ht="20.100000000000001" customHeight="1" x14ac:dyDescent="0.2">
      <c r="A60" s="133">
        <v>38</v>
      </c>
      <c r="B60" s="27" t="s">
        <v>125</v>
      </c>
      <c r="C60" s="164" t="s">
        <v>85</v>
      </c>
      <c r="D60" s="165"/>
      <c r="E60" s="45"/>
      <c r="F60" s="45"/>
      <c r="G60" s="45"/>
      <c r="H60" s="46"/>
      <c r="I60" s="45"/>
      <c r="J60" s="45"/>
      <c r="K60" s="45"/>
      <c r="L60" s="29"/>
      <c r="M60" s="34"/>
      <c r="N60" s="34"/>
      <c r="O60" s="34">
        <v>180</v>
      </c>
      <c r="P60" s="32">
        <v>6</v>
      </c>
      <c r="Q60" s="34"/>
      <c r="R60" s="34"/>
      <c r="S60" s="34">
        <v>240</v>
      </c>
      <c r="T60" s="29">
        <v>8</v>
      </c>
      <c r="U60" s="35"/>
      <c r="V60" s="35"/>
      <c r="W60" s="35">
        <v>210</v>
      </c>
      <c r="X60" s="32">
        <v>7</v>
      </c>
      <c r="Y60" s="35"/>
      <c r="Z60" s="35"/>
      <c r="AA60" s="35">
        <v>330</v>
      </c>
      <c r="AB60" s="109">
        <v>11</v>
      </c>
      <c r="AC60" s="50">
        <f t="shared" ref="AC60" si="38">AD60+AE60+AF60</f>
        <v>960</v>
      </c>
      <c r="AD60" s="55">
        <f t="shared" ref="AD60" si="39">E60+I60+M60+Q60+U60+Y60</f>
        <v>0</v>
      </c>
      <c r="AE60" s="55">
        <f t="shared" ref="AE60" si="40">F60+J60+N60+R60+V60+Z60</f>
        <v>0</v>
      </c>
      <c r="AF60" s="55">
        <f t="shared" ref="AF60" si="41">G60+K60+O60+S60+W60+AA60</f>
        <v>960</v>
      </c>
      <c r="AG60" s="141">
        <f>H60+L60+P60+T60+X60+AB60</f>
        <v>32</v>
      </c>
    </row>
    <row r="61" spans="1:35" s="14" customFormat="1" ht="20.100000000000001" customHeight="1" x14ac:dyDescent="0.2">
      <c r="A61" s="170" t="s">
        <v>114</v>
      </c>
      <c r="B61" s="171"/>
      <c r="C61" s="171"/>
      <c r="D61" s="172"/>
      <c r="E61" s="54">
        <f t="shared" ref="E61:AB61" si="42">SUM(E17:E24,E26:E30,E32:E37,E39:E43,E45:E48,E50:E58,E60:E60)</f>
        <v>44</v>
      </c>
      <c r="F61" s="54">
        <f t="shared" si="42"/>
        <v>320</v>
      </c>
      <c r="G61" s="54">
        <f t="shared" si="42"/>
        <v>60</v>
      </c>
      <c r="H61" s="212">
        <f t="shared" si="42"/>
        <v>31</v>
      </c>
      <c r="I61" s="54">
        <f t="shared" si="42"/>
        <v>90</v>
      </c>
      <c r="J61" s="54">
        <f t="shared" si="42"/>
        <v>315</v>
      </c>
      <c r="K61" s="54">
        <f t="shared" si="42"/>
        <v>30</v>
      </c>
      <c r="L61" s="212">
        <f t="shared" si="42"/>
        <v>29</v>
      </c>
      <c r="M61" s="81">
        <f t="shared" si="42"/>
        <v>30</v>
      </c>
      <c r="N61" s="81">
        <f t="shared" si="42"/>
        <v>330</v>
      </c>
      <c r="O61" s="81">
        <f t="shared" si="42"/>
        <v>180</v>
      </c>
      <c r="P61" s="212">
        <f t="shared" si="42"/>
        <v>29</v>
      </c>
      <c r="Q61" s="81">
        <f t="shared" si="42"/>
        <v>0</v>
      </c>
      <c r="R61" s="81">
        <f t="shared" si="42"/>
        <v>330</v>
      </c>
      <c r="S61" s="81">
        <f t="shared" si="42"/>
        <v>240</v>
      </c>
      <c r="T61" s="212">
        <f t="shared" si="42"/>
        <v>31</v>
      </c>
      <c r="U61" s="143">
        <f t="shared" si="42"/>
        <v>30</v>
      </c>
      <c r="V61" s="143">
        <f t="shared" si="42"/>
        <v>300</v>
      </c>
      <c r="W61" s="143">
        <f t="shared" si="42"/>
        <v>210</v>
      </c>
      <c r="X61" s="212">
        <f t="shared" si="42"/>
        <v>30</v>
      </c>
      <c r="Y61" s="143">
        <f t="shared" si="42"/>
        <v>0</v>
      </c>
      <c r="Z61" s="143">
        <f t="shared" si="42"/>
        <v>180</v>
      </c>
      <c r="AA61" s="143">
        <f t="shared" si="42"/>
        <v>330</v>
      </c>
      <c r="AB61" s="212">
        <f t="shared" si="42"/>
        <v>30</v>
      </c>
      <c r="AC61" s="78">
        <f>AC16+AC25+AC31+AC38+AC44+AC49+AC59</f>
        <v>3019</v>
      </c>
      <c r="AD61" s="79">
        <f>AD59+AD51+AD46+AD40+AD33+AD27+AD16</f>
        <v>99</v>
      </c>
      <c r="AE61" s="79">
        <f>AE59+AE51+AE46+AE40+AE33+AE27+AE16</f>
        <v>540</v>
      </c>
      <c r="AF61" s="79">
        <f>AF59+AF51+AF46+AF40+AF33+AF27+AF16</f>
        <v>990</v>
      </c>
      <c r="AG61" s="142">
        <f>AG16+AG25+AG31+AG38+AG44+AG49+AG59</f>
        <v>180</v>
      </c>
    </row>
    <row r="62" spans="1:35" s="14" customFormat="1" ht="20.100000000000001" customHeight="1" x14ac:dyDescent="0.2">
      <c r="A62" s="170"/>
      <c r="B62" s="171"/>
      <c r="C62" s="171"/>
      <c r="D62" s="172"/>
      <c r="E62" s="180">
        <f>E61+F61+G61</f>
        <v>424</v>
      </c>
      <c r="F62" s="180"/>
      <c r="G62" s="180"/>
      <c r="H62" s="213"/>
      <c r="I62" s="181">
        <f>I61+J61+K61</f>
        <v>435</v>
      </c>
      <c r="J62" s="182"/>
      <c r="K62" s="183"/>
      <c r="L62" s="213"/>
      <c r="M62" s="184">
        <f>M61+N61+O61</f>
        <v>540</v>
      </c>
      <c r="N62" s="185"/>
      <c r="O62" s="186"/>
      <c r="P62" s="213"/>
      <c r="Q62" s="184">
        <f>Q61+R61+S61</f>
        <v>570</v>
      </c>
      <c r="R62" s="185"/>
      <c r="S62" s="186"/>
      <c r="T62" s="213"/>
      <c r="U62" s="166">
        <f>U61+V61+W61</f>
        <v>540</v>
      </c>
      <c r="V62" s="167"/>
      <c r="W62" s="168"/>
      <c r="X62" s="213"/>
      <c r="Y62" s="166">
        <f>Y61+Z61+AA61</f>
        <v>510</v>
      </c>
      <c r="Z62" s="167"/>
      <c r="AA62" s="168"/>
      <c r="AB62" s="213"/>
      <c r="AC62" s="187">
        <f>U63+M63+E63</f>
        <v>3019</v>
      </c>
      <c r="AD62" s="188"/>
      <c r="AE62" s="188"/>
      <c r="AF62" s="188"/>
      <c r="AG62" s="178">
        <f>H61+L61+P61+T61+X61+AB61</f>
        <v>180</v>
      </c>
    </row>
    <row r="63" spans="1:35" s="14" customFormat="1" ht="20.100000000000001" customHeight="1" thickBot="1" x14ac:dyDescent="0.25">
      <c r="A63" s="173"/>
      <c r="B63" s="174"/>
      <c r="C63" s="174"/>
      <c r="D63" s="175"/>
      <c r="E63" s="169">
        <f>E62+I62</f>
        <v>859</v>
      </c>
      <c r="F63" s="169"/>
      <c r="G63" s="169"/>
      <c r="H63" s="169"/>
      <c r="I63" s="169"/>
      <c r="J63" s="169"/>
      <c r="K63" s="169"/>
      <c r="L63" s="61">
        <f>H61+L61</f>
        <v>60</v>
      </c>
      <c r="M63" s="169">
        <f>M62+Q62</f>
        <v>1110</v>
      </c>
      <c r="N63" s="169"/>
      <c r="O63" s="169"/>
      <c r="P63" s="169"/>
      <c r="Q63" s="169"/>
      <c r="R63" s="169"/>
      <c r="S63" s="169"/>
      <c r="T63" s="61">
        <f>P61+T61</f>
        <v>60</v>
      </c>
      <c r="U63" s="169">
        <f>U62+Y62</f>
        <v>1050</v>
      </c>
      <c r="V63" s="169"/>
      <c r="W63" s="169"/>
      <c r="X63" s="169"/>
      <c r="Y63" s="169"/>
      <c r="Z63" s="169"/>
      <c r="AA63" s="169"/>
      <c r="AB63" s="62">
        <f>X61+AB61</f>
        <v>60</v>
      </c>
      <c r="AC63" s="189"/>
      <c r="AD63" s="190"/>
      <c r="AE63" s="190"/>
      <c r="AF63" s="190"/>
      <c r="AG63" s="179"/>
    </row>
    <row r="64" spans="1:35" s="14" customFormat="1" x14ac:dyDescent="0.2">
      <c r="A64" s="16"/>
      <c r="B64" s="17"/>
      <c r="C64" s="18"/>
      <c r="D64" s="18"/>
      <c r="E64" s="19"/>
      <c r="F64" s="19"/>
      <c r="G64" s="20"/>
      <c r="H64" s="19"/>
      <c r="I64" s="19"/>
      <c r="J64" s="19"/>
      <c r="K64" s="20"/>
      <c r="L64" s="21"/>
      <c r="M64" s="21"/>
      <c r="N64" s="22"/>
      <c r="O64" s="23"/>
      <c r="P64" s="24"/>
      <c r="Q64" s="24"/>
      <c r="R64" s="24"/>
      <c r="S64" s="25"/>
      <c r="T64" s="22"/>
      <c r="U64" s="22"/>
      <c r="V64" s="22"/>
      <c r="W64" s="23"/>
      <c r="X64" s="24"/>
      <c r="Y64" s="24"/>
      <c r="Z64" s="24"/>
      <c r="AA64" s="25"/>
      <c r="AB64" s="26"/>
      <c r="AC64" s="51"/>
      <c r="AD64" s="51"/>
      <c r="AE64" s="51"/>
      <c r="AF64" s="52"/>
      <c r="AG64" s="39"/>
    </row>
    <row r="65" spans="1:38" ht="12.75" customHeight="1" x14ac:dyDescent="0.2">
      <c r="B65" s="210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P65" s="4"/>
      <c r="T65" s="4"/>
      <c r="X65" s="4"/>
      <c r="AB65" s="4"/>
      <c r="AF65" s="53"/>
    </row>
    <row r="67" spans="1:38" x14ac:dyDescent="0.2">
      <c r="B67" s="135"/>
      <c r="P67" s="120"/>
      <c r="T67" s="120"/>
      <c r="X67" s="120"/>
      <c r="AB67" s="120"/>
    </row>
    <row r="68" spans="1:38" x14ac:dyDescent="0.2">
      <c r="P68" s="120"/>
      <c r="T68" s="120"/>
      <c r="X68" s="4"/>
      <c r="AB68" s="120"/>
    </row>
    <row r="69" spans="1:38" x14ac:dyDescent="0.2">
      <c r="B69" s="134"/>
      <c r="P69" s="120"/>
      <c r="T69" s="120"/>
      <c r="X69" s="4"/>
      <c r="AB69" s="120"/>
    </row>
    <row r="70" spans="1:38" x14ac:dyDescent="0.2">
      <c r="P70" s="120"/>
      <c r="T70" s="120"/>
      <c r="X70" s="120"/>
      <c r="AB70" s="120"/>
    </row>
    <row r="71" spans="1:38" s="4" customFormat="1" x14ac:dyDescent="0.2">
      <c r="A71" s="2"/>
      <c r="B71" s="2"/>
      <c r="C71" s="3"/>
      <c r="D71" s="3"/>
      <c r="H71" s="5"/>
      <c r="L71" s="5"/>
      <c r="P71" s="5"/>
      <c r="T71" s="5"/>
      <c r="X71" s="5"/>
      <c r="AB71" s="5"/>
      <c r="AC71" s="7"/>
      <c r="AD71" s="7"/>
      <c r="AE71" s="7"/>
      <c r="AF71" s="7"/>
      <c r="AG71" s="6"/>
      <c r="AH71"/>
      <c r="AI71"/>
      <c r="AJ71"/>
      <c r="AK71"/>
      <c r="AL71"/>
    </row>
    <row r="72" spans="1:38" s="4" customFormat="1" x14ac:dyDescent="0.2">
      <c r="A72" s="2"/>
      <c r="B72" s="2"/>
      <c r="C72" s="3"/>
      <c r="D72" s="3"/>
      <c r="H72" s="5"/>
      <c r="L72" s="5"/>
      <c r="P72" s="5"/>
      <c r="T72" s="5"/>
      <c r="X72" s="5"/>
      <c r="AB72" s="5"/>
      <c r="AC72" s="7"/>
      <c r="AD72" s="7"/>
      <c r="AE72" s="7"/>
      <c r="AF72" s="7"/>
      <c r="AG72" s="6"/>
      <c r="AH72"/>
      <c r="AI72"/>
      <c r="AJ72"/>
      <c r="AK72"/>
      <c r="AL72"/>
    </row>
    <row r="73" spans="1:38" s="4" customFormat="1" x14ac:dyDescent="0.2">
      <c r="A73" s="2"/>
      <c r="B73" s="2"/>
      <c r="C73" s="3"/>
      <c r="D73" s="3"/>
      <c r="H73" s="5"/>
      <c r="L73" s="5"/>
      <c r="P73" s="5"/>
      <c r="T73" s="5"/>
      <c r="X73" s="5"/>
      <c r="AB73" s="5"/>
      <c r="AC73" s="7"/>
      <c r="AD73" s="7"/>
      <c r="AE73" s="7"/>
      <c r="AF73" s="7"/>
      <c r="AG73" s="6"/>
      <c r="AH73"/>
      <c r="AI73"/>
      <c r="AJ73"/>
      <c r="AK73"/>
      <c r="AL73"/>
    </row>
    <row r="75" spans="1:38" s="4" customFormat="1" x14ac:dyDescent="0.2">
      <c r="A75" s="2"/>
      <c r="B75" s="136"/>
      <c r="C75" s="3"/>
      <c r="D75" s="3"/>
      <c r="H75" s="5"/>
      <c r="L75" s="5"/>
      <c r="P75" s="5"/>
      <c r="T75" s="5"/>
      <c r="X75" s="5"/>
      <c r="AB75" s="5"/>
      <c r="AC75" s="7"/>
      <c r="AD75" s="7"/>
      <c r="AE75" s="7"/>
      <c r="AF75" s="7"/>
      <c r="AG75" s="6"/>
      <c r="AH75"/>
      <c r="AI75"/>
      <c r="AJ75"/>
      <c r="AK75"/>
      <c r="AL75"/>
    </row>
    <row r="77" spans="1:38" s="4" customFormat="1" x14ac:dyDescent="0.2">
      <c r="A77" s="2"/>
      <c r="B77" s="2"/>
      <c r="C77" s="3"/>
      <c r="D77" s="3"/>
      <c r="H77" s="5"/>
      <c r="L77" s="5"/>
      <c r="P77" s="5"/>
      <c r="T77" s="5"/>
      <c r="X77" s="5"/>
      <c r="AB77" s="5"/>
      <c r="AC77" s="7"/>
      <c r="AD77" s="7"/>
      <c r="AE77" s="7"/>
      <c r="AF77" s="7"/>
      <c r="AG77" s="6"/>
      <c r="AH77"/>
      <c r="AI77"/>
      <c r="AJ77"/>
      <c r="AK77"/>
      <c r="AL77"/>
    </row>
    <row r="79" spans="1:38" s="4" customFormat="1" x14ac:dyDescent="0.2">
      <c r="A79" s="2"/>
      <c r="B79" s="2"/>
      <c r="C79" s="3"/>
      <c r="D79" s="3"/>
      <c r="H79" s="5"/>
      <c r="L79" s="5"/>
      <c r="P79" s="5"/>
      <c r="T79" s="5"/>
      <c r="X79" s="5"/>
      <c r="AB79" s="5"/>
      <c r="AC79" s="7"/>
      <c r="AD79" s="7"/>
      <c r="AE79" s="7"/>
      <c r="AF79" s="7"/>
      <c r="AG79" s="6"/>
      <c r="AH79"/>
      <c r="AI79"/>
      <c r="AJ79"/>
      <c r="AK79"/>
      <c r="AL79"/>
    </row>
    <row r="82" spans="1:38" s="4" customFormat="1" x14ac:dyDescent="0.2">
      <c r="A82" s="2"/>
      <c r="B82" s="2"/>
      <c r="C82" s="3"/>
      <c r="D82" s="3"/>
      <c r="H82" s="5"/>
      <c r="L82" s="5"/>
      <c r="P82" s="5"/>
      <c r="T82" s="5"/>
      <c r="V82" s="84"/>
      <c r="X82" s="5"/>
      <c r="AB82" s="5"/>
      <c r="AC82" s="7"/>
      <c r="AD82" s="7"/>
      <c r="AE82" s="7"/>
      <c r="AF82" s="7"/>
      <c r="AG82" s="6"/>
      <c r="AH82"/>
      <c r="AI82"/>
      <c r="AJ82"/>
      <c r="AK82"/>
      <c r="AL82"/>
    </row>
  </sheetData>
  <mergeCells count="61">
    <mergeCell ref="AC62:AF63"/>
    <mergeCell ref="AG62:AG63"/>
    <mergeCell ref="E63:K63"/>
    <mergeCell ref="M63:S63"/>
    <mergeCell ref="U63:AA63"/>
    <mergeCell ref="B65:M65"/>
    <mergeCell ref="AB61:AB62"/>
    <mergeCell ref="E62:G62"/>
    <mergeCell ref="I62:K62"/>
    <mergeCell ref="M62:O62"/>
    <mergeCell ref="Q62:S62"/>
    <mergeCell ref="U62:W62"/>
    <mergeCell ref="Y62:AA62"/>
    <mergeCell ref="A61:D63"/>
    <mergeCell ref="H61:H62"/>
    <mergeCell ref="L61:L62"/>
    <mergeCell ref="P61:P62"/>
    <mergeCell ref="T61:T62"/>
    <mergeCell ref="X61:X62"/>
    <mergeCell ref="AG13:AG15"/>
    <mergeCell ref="A44:AB44"/>
    <mergeCell ref="A49:AB49"/>
    <mergeCell ref="A59:AB59"/>
    <mergeCell ref="C60:D60"/>
    <mergeCell ref="AB14:AB15"/>
    <mergeCell ref="A16:AB16"/>
    <mergeCell ref="A25:AB25"/>
    <mergeCell ref="D26:D30"/>
    <mergeCell ref="A31:AB31"/>
    <mergeCell ref="A38:AB38"/>
    <mergeCell ref="P14:P15"/>
    <mergeCell ref="Q14:S14"/>
    <mergeCell ref="T14:T15"/>
    <mergeCell ref="U14:W14"/>
    <mergeCell ref="X14:X15"/>
    <mergeCell ref="M14:O14"/>
    <mergeCell ref="M13:T13"/>
    <mergeCell ref="U13:AB13"/>
    <mergeCell ref="AC13:AC15"/>
    <mergeCell ref="AD13:AF14"/>
    <mergeCell ref="Y14:AA14"/>
    <mergeCell ref="A7:AG7"/>
    <mergeCell ref="A8:AG8"/>
    <mergeCell ref="A9:AG9"/>
    <mergeCell ref="A11:AF11"/>
    <mergeCell ref="A12:AG12"/>
    <mergeCell ref="A13:A15"/>
    <mergeCell ref="B13:B15"/>
    <mergeCell ref="C13:C15"/>
    <mergeCell ref="D13:D15"/>
    <mergeCell ref="E13:L13"/>
    <mergeCell ref="E14:G14"/>
    <mergeCell ref="H14:H15"/>
    <mergeCell ref="I14:K14"/>
    <mergeCell ref="L14:L15"/>
    <mergeCell ref="A6:AG6"/>
    <mergeCell ref="A1:AG1"/>
    <mergeCell ref="A2:AG2"/>
    <mergeCell ref="A3:AG3"/>
    <mergeCell ref="A4:AG4"/>
    <mergeCell ref="A5:AG5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56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745EE-0A48-43C7-BBA7-6CF068D2E116}">
  <sheetPr>
    <pageSetUpPr fitToPage="1"/>
  </sheetPr>
  <dimension ref="A1:AL74"/>
  <sheetViews>
    <sheetView view="pageBreakPreview" zoomScaleNormal="75" zoomScaleSheetLayoutView="100" workbookViewId="0">
      <selection activeCell="AG75" sqref="AG75"/>
    </sheetView>
  </sheetViews>
  <sheetFormatPr defaultColWidth="8.85546875" defaultRowHeight="12.75" x14ac:dyDescent="0.2"/>
  <cols>
    <col min="1" max="1" width="3" style="2" customWidth="1"/>
    <col min="2" max="2" width="29.28515625" style="2" customWidth="1"/>
    <col min="3" max="3" width="6.42578125" style="3" hidden="1" customWidth="1"/>
    <col min="4" max="4" width="6.42578125" style="3" customWidth="1"/>
    <col min="5" max="7" width="4.28515625" style="4" customWidth="1"/>
    <col min="8" max="8" width="4.28515625" style="5" customWidth="1"/>
    <col min="9" max="11" width="4.28515625" style="4" customWidth="1"/>
    <col min="12" max="12" width="4.28515625" style="5" customWidth="1"/>
    <col min="13" max="15" width="4.28515625" style="4" customWidth="1"/>
    <col min="16" max="16" width="4.28515625" style="5" customWidth="1"/>
    <col min="17" max="19" width="4.28515625" style="4" customWidth="1"/>
    <col min="20" max="20" width="4.28515625" style="5" customWidth="1"/>
    <col min="21" max="23" width="4.28515625" style="4" customWidth="1"/>
    <col min="24" max="24" width="4.28515625" style="5" customWidth="1"/>
    <col min="25" max="27" width="4.28515625" style="4" customWidth="1"/>
    <col min="28" max="28" width="4.28515625" style="5" customWidth="1"/>
    <col min="29" max="29" width="5.140625" style="7" customWidth="1"/>
    <col min="30" max="32" width="4.28515625" style="7" customWidth="1"/>
    <col min="33" max="33" width="4.28515625" style="6" customWidth="1"/>
    <col min="34" max="38" width="2.28515625" customWidth="1"/>
    <col min="39" max="43" width="2.42578125" customWidth="1"/>
    <col min="44" max="44" width="5.28515625" customWidth="1"/>
    <col min="45" max="45" width="3.7109375" customWidth="1"/>
    <col min="46" max="46" width="4.140625" customWidth="1"/>
    <col min="47" max="47" width="3.7109375" customWidth="1"/>
    <col min="48" max="48" width="4.42578125" customWidth="1"/>
  </cols>
  <sheetData>
    <row r="1" spans="1:38" x14ac:dyDescent="0.2">
      <c r="A1" s="192" t="s">
        <v>140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8"/>
      <c r="AI1" s="8"/>
      <c r="AJ1" s="8"/>
      <c r="AK1" s="8"/>
      <c r="AL1" s="8"/>
    </row>
    <row r="2" spans="1:38" x14ac:dyDescent="0.2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8"/>
      <c r="AI2" s="8"/>
      <c r="AJ2" s="8"/>
      <c r="AK2" s="8"/>
      <c r="AL2" s="8"/>
    </row>
    <row r="3" spans="1:38" x14ac:dyDescent="0.2">
      <c r="A3" s="192" t="s">
        <v>134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8"/>
      <c r="AI3" s="8"/>
      <c r="AJ3" s="8"/>
      <c r="AK3" s="8"/>
      <c r="AL3" s="8"/>
    </row>
    <row r="4" spans="1:38" x14ac:dyDescent="0.2">
      <c r="A4" s="192" t="s">
        <v>132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8"/>
      <c r="AI4" s="8"/>
      <c r="AJ4" s="8"/>
      <c r="AK4" s="8"/>
      <c r="AL4" s="8"/>
    </row>
    <row r="5" spans="1:38" ht="12.75" customHeight="1" x14ac:dyDescent="0.2">
      <c r="A5" s="193" t="s">
        <v>131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9"/>
      <c r="AI5" s="9"/>
      <c r="AJ5" s="9"/>
      <c r="AK5" s="9"/>
      <c r="AL5" s="9"/>
    </row>
    <row r="6" spans="1:38" ht="12.75" customHeight="1" x14ac:dyDescent="0.2">
      <c r="A6" s="205" t="s">
        <v>1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10"/>
      <c r="AI6" s="10"/>
      <c r="AJ6" s="10"/>
      <c r="AK6" s="10"/>
      <c r="AL6" s="10"/>
    </row>
    <row r="7" spans="1:38" x14ac:dyDescent="0.2">
      <c r="A7" s="207" t="s">
        <v>2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11"/>
      <c r="AI7" s="11"/>
      <c r="AJ7" s="11"/>
      <c r="AK7" s="11"/>
      <c r="AL7" s="11"/>
    </row>
    <row r="8" spans="1:38" x14ac:dyDescent="0.2">
      <c r="A8" s="208" t="s">
        <v>3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12"/>
      <c r="AI8" s="12"/>
      <c r="AJ8" s="12"/>
      <c r="AK8" s="12"/>
      <c r="AL8" s="12"/>
    </row>
    <row r="9" spans="1:38" x14ac:dyDescent="0.2">
      <c r="A9" s="208" t="s">
        <v>135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12"/>
      <c r="AI9" s="12"/>
      <c r="AJ9" s="12"/>
      <c r="AK9" s="12"/>
      <c r="AL9" s="12"/>
    </row>
    <row r="10" spans="1:38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x14ac:dyDescent="0.2">
      <c r="A11" s="209" t="s">
        <v>5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13"/>
      <c r="AH11" s="13"/>
      <c r="AI11" s="13"/>
      <c r="AJ11" s="13"/>
      <c r="AK11" s="13"/>
      <c r="AL11" s="13"/>
    </row>
    <row r="12" spans="1:38" s="1" customFormat="1" ht="13.5" thickBot="1" x14ac:dyDescent="0.25">
      <c r="A12" s="191"/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</row>
    <row r="13" spans="1:38" s="14" customFormat="1" ht="12.75" customHeight="1" x14ac:dyDescent="0.2">
      <c r="A13" s="198" t="s">
        <v>6</v>
      </c>
      <c r="B13" s="194" t="s">
        <v>7</v>
      </c>
      <c r="C13" s="200" t="s">
        <v>8</v>
      </c>
      <c r="D13" s="203" t="s">
        <v>9</v>
      </c>
      <c r="E13" s="146" t="s">
        <v>10</v>
      </c>
      <c r="F13" s="146"/>
      <c r="G13" s="146"/>
      <c r="H13" s="146"/>
      <c r="I13" s="146"/>
      <c r="J13" s="146"/>
      <c r="K13" s="146"/>
      <c r="L13" s="146"/>
      <c r="M13" s="146" t="s">
        <v>11</v>
      </c>
      <c r="N13" s="146"/>
      <c r="O13" s="146"/>
      <c r="P13" s="146"/>
      <c r="Q13" s="146"/>
      <c r="R13" s="146"/>
      <c r="S13" s="146"/>
      <c r="T13" s="146"/>
      <c r="U13" s="146" t="s">
        <v>12</v>
      </c>
      <c r="V13" s="146"/>
      <c r="W13" s="146"/>
      <c r="X13" s="146"/>
      <c r="Y13" s="146"/>
      <c r="Z13" s="146"/>
      <c r="AA13" s="146"/>
      <c r="AB13" s="146"/>
      <c r="AC13" s="147" t="s">
        <v>13</v>
      </c>
      <c r="AD13" s="194" t="s">
        <v>14</v>
      </c>
      <c r="AE13" s="194"/>
      <c r="AF13" s="194"/>
      <c r="AG13" s="196" t="s">
        <v>15</v>
      </c>
    </row>
    <row r="14" spans="1:38" s="14" customFormat="1" x14ac:dyDescent="0.2">
      <c r="A14" s="199"/>
      <c r="B14" s="195"/>
      <c r="C14" s="201"/>
      <c r="D14" s="204"/>
      <c r="E14" s="149" t="s">
        <v>16</v>
      </c>
      <c r="F14" s="150"/>
      <c r="G14" s="151"/>
      <c r="H14" s="144" t="s">
        <v>15</v>
      </c>
      <c r="I14" s="149" t="s">
        <v>17</v>
      </c>
      <c r="J14" s="150"/>
      <c r="K14" s="151"/>
      <c r="L14" s="144" t="s">
        <v>15</v>
      </c>
      <c r="M14" s="149" t="s">
        <v>18</v>
      </c>
      <c r="N14" s="150"/>
      <c r="O14" s="151"/>
      <c r="P14" s="144" t="s">
        <v>15</v>
      </c>
      <c r="Q14" s="149" t="s">
        <v>19</v>
      </c>
      <c r="R14" s="150"/>
      <c r="S14" s="151"/>
      <c r="T14" s="144" t="s">
        <v>15</v>
      </c>
      <c r="U14" s="149" t="s">
        <v>20</v>
      </c>
      <c r="V14" s="150"/>
      <c r="W14" s="151"/>
      <c r="X14" s="144" t="s">
        <v>15</v>
      </c>
      <c r="Y14" s="149" t="s">
        <v>21</v>
      </c>
      <c r="Z14" s="150"/>
      <c r="AA14" s="151"/>
      <c r="AB14" s="144" t="s">
        <v>15</v>
      </c>
      <c r="AC14" s="148"/>
      <c r="AD14" s="195"/>
      <c r="AE14" s="195"/>
      <c r="AF14" s="195"/>
      <c r="AG14" s="197"/>
    </row>
    <row r="15" spans="1:38" s="14" customFormat="1" ht="18.95" customHeight="1" x14ac:dyDescent="0.2">
      <c r="A15" s="199"/>
      <c r="B15" s="195"/>
      <c r="C15" s="202"/>
      <c r="D15" s="204"/>
      <c r="E15" s="214" t="s">
        <v>22</v>
      </c>
      <c r="F15" s="214" t="s">
        <v>23</v>
      </c>
      <c r="G15" s="214" t="s">
        <v>24</v>
      </c>
      <c r="H15" s="145"/>
      <c r="I15" s="214" t="s">
        <v>22</v>
      </c>
      <c r="J15" s="214" t="s">
        <v>23</v>
      </c>
      <c r="K15" s="214" t="s">
        <v>24</v>
      </c>
      <c r="L15" s="145"/>
      <c r="M15" s="215" t="s">
        <v>22</v>
      </c>
      <c r="N15" s="215" t="s">
        <v>23</v>
      </c>
      <c r="O15" s="215" t="s">
        <v>24</v>
      </c>
      <c r="P15" s="145"/>
      <c r="Q15" s="215" t="s">
        <v>22</v>
      </c>
      <c r="R15" s="215" t="s">
        <v>23</v>
      </c>
      <c r="S15" s="215" t="s">
        <v>24</v>
      </c>
      <c r="T15" s="145"/>
      <c r="U15" s="216" t="s">
        <v>22</v>
      </c>
      <c r="V15" s="216" t="s">
        <v>23</v>
      </c>
      <c r="W15" s="216" t="s">
        <v>24</v>
      </c>
      <c r="X15" s="145"/>
      <c r="Y15" s="216" t="s">
        <v>22</v>
      </c>
      <c r="Z15" s="216" t="s">
        <v>23</v>
      </c>
      <c r="AA15" s="216" t="s">
        <v>24</v>
      </c>
      <c r="AB15" s="145"/>
      <c r="AC15" s="148"/>
      <c r="AD15" s="56" t="s">
        <v>22</v>
      </c>
      <c r="AE15" s="56" t="s">
        <v>23</v>
      </c>
      <c r="AF15" s="56" t="s">
        <v>24</v>
      </c>
      <c r="AG15" s="197"/>
      <c r="AI15" s="118"/>
    </row>
    <row r="16" spans="1:38" s="14" customFormat="1" ht="20.100000000000001" customHeight="1" x14ac:dyDescent="0.2">
      <c r="A16" s="155" t="s">
        <v>25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57">
        <f>SUM(AC17:AC24)</f>
        <v>249</v>
      </c>
      <c r="AD16" s="57">
        <f>SUM(AD17:AD24)</f>
        <v>99</v>
      </c>
      <c r="AE16" s="57">
        <f>SUM(AE17:AE24)</f>
        <v>150</v>
      </c>
      <c r="AF16" s="57">
        <f>SUM(AF17:AF24)</f>
        <v>0</v>
      </c>
      <c r="AG16" s="137">
        <f>SUM(AG17:AG24)</f>
        <v>12</v>
      </c>
    </row>
    <row r="17" spans="1:36" s="14" customFormat="1" ht="20.100000000000001" customHeight="1" x14ac:dyDescent="0.2">
      <c r="A17" s="60">
        <v>1</v>
      </c>
      <c r="B17" s="27" t="s">
        <v>31</v>
      </c>
      <c r="C17" s="56" t="s">
        <v>32</v>
      </c>
      <c r="D17" s="100" t="s">
        <v>33</v>
      </c>
      <c r="E17" s="93">
        <v>4</v>
      </c>
      <c r="F17" s="93"/>
      <c r="G17" s="93"/>
      <c r="H17" s="101">
        <v>0</v>
      </c>
      <c r="I17" s="33"/>
      <c r="J17" s="33"/>
      <c r="K17" s="33"/>
      <c r="L17" s="101"/>
      <c r="M17" s="95"/>
      <c r="N17" s="95"/>
      <c r="O17" s="95"/>
      <c r="P17" s="101"/>
      <c r="Q17" s="34"/>
      <c r="R17" s="34"/>
      <c r="S17" s="34"/>
      <c r="T17" s="29"/>
      <c r="U17" s="96"/>
      <c r="V17" s="96"/>
      <c r="W17" s="96"/>
      <c r="X17" s="101"/>
      <c r="Y17" s="35"/>
      <c r="Z17" s="35"/>
      <c r="AA17" s="35"/>
      <c r="AB17" s="29"/>
      <c r="AC17" s="127">
        <f t="shared" ref="AC17:AC23" si="0">AD17+AE17+AF17</f>
        <v>4</v>
      </c>
      <c r="AD17" s="97">
        <f>E17+I17+M17+Q17+U17+Y17</f>
        <v>4</v>
      </c>
      <c r="AE17" s="97">
        <f t="shared" ref="AE17:AG23" si="1">F17+J17+N17+R17+V17+Z17</f>
        <v>0</v>
      </c>
      <c r="AF17" s="97">
        <f t="shared" si="1"/>
        <v>0</v>
      </c>
      <c r="AG17" s="97">
        <f t="shared" si="1"/>
        <v>0</v>
      </c>
    </row>
    <row r="18" spans="1:36" s="14" customFormat="1" ht="20.100000000000001" customHeight="1" x14ac:dyDescent="0.25">
      <c r="A18" s="60">
        <v>2</v>
      </c>
      <c r="B18" s="27" t="s">
        <v>38</v>
      </c>
      <c r="C18" s="85" t="s">
        <v>29</v>
      </c>
      <c r="D18" s="100" t="s">
        <v>30</v>
      </c>
      <c r="E18" s="93">
        <v>5</v>
      </c>
      <c r="F18" s="128"/>
      <c r="G18" s="93"/>
      <c r="H18" s="101">
        <v>1</v>
      </c>
      <c r="I18" s="86"/>
      <c r="J18" s="86"/>
      <c r="K18" s="86"/>
      <c r="L18" s="101"/>
      <c r="M18" s="95"/>
      <c r="N18" s="95"/>
      <c r="O18" s="95"/>
      <c r="P18" s="32"/>
      <c r="Q18" s="88"/>
      <c r="R18" s="88"/>
      <c r="S18" s="88"/>
      <c r="T18" s="87"/>
      <c r="U18" s="96"/>
      <c r="V18" s="96"/>
      <c r="W18" s="96"/>
      <c r="X18" s="101"/>
      <c r="Y18" s="89"/>
      <c r="Z18" s="89"/>
      <c r="AA18" s="89"/>
      <c r="AB18" s="87"/>
      <c r="AC18" s="127">
        <f t="shared" si="0"/>
        <v>5</v>
      </c>
      <c r="AD18" s="97">
        <f t="shared" ref="AD18:AD20" si="2">E18+I18+M18+Q18+U18+Y18</f>
        <v>5</v>
      </c>
      <c r="AE18" s="97">
        <f t="shared" si="1"/>
        <v>0</v>
      </c>
      <c r="AF18" s="97">
        <f t="shared" si="1"/>
        <v>0</v>
      </c>
      <c r="AG18" s="138">
        <f t="shared" si="1"/>
        <v>1</v>
      </c>
      <c r="AI18" s="91"/>
    </row>
    <row r="19" spans="1:36" s="14" customFormat="1" ht="20.100000000000001" customHeight="1" x14ac:dyDescent="0.2">
      <c r="A19" s="60">
        <v>3</v>
      </c>
      <c r="B19" s="27" t="s">
        <v>39</v>
      </c>
      <c r="C19" s="56" t="s">
        <v>40</v>
      </c>
      <c r="D19" s="100" t="s">
        <v>41</v>
      </c>
      <c r="E19" s="93"/>
      <c r="F19" s="93">
        <v>30</v>
      </c>
      <c r="G19" s="93"/>
      <c r="H19" s="101">
        <v>0</v>
      </c>
      <c r="I19" s="33"/>
      <c r="J19" s="33">
        <v>30</v>
      </c>
      <c r="K19" s="33"/>
      <c r="L19" s="101">
        <v>0</v>
      </c>
      <c r="M19" s="95"/>
      <c r="N19" s="95"/>
      <c r="O19" s="95"/>
      <c r="P19" s="101"/>
      <c r="Q19" s="34"/>
      <c r="R19" s="34"/>
      <c r="S19" s="34"/>
      <c r="T19" s="29"/>
      <c r="U19" s="96"/>
      <c r="V19" s="96"/>
      <c r="W19" s="96"/>
      <c r="X19" s="101"/>
      <c r="Y19" s="35"/>
      <c r="Z19" s="35"/>
      <c r="AA19" s="35"/>
      <c r="AB19" s="29"/>
      <c r="AC19" s="127">
        <f t="shared" si="0"/>
        <v>60</v>
      </c>
      <c r="AD19" s="97">
        <f t="shared" si="2"/>
        <v>0</v>
      </c>
      <c r="AE19" s="97">
        <f>F19+J19+N19+R19+V19+Z19</f>
        <v>60</v>
      </c>
      <c r="AF19" s="97">
        <f t="shared" si="1"/>
        <v>0</v>
      </c>
      <c r="AG19" s="138">
        <f t="shared" si="1"/>
        <v>0</v>
      </c>
    </row>
    <row r="20" spans="1:36" s="14" customFormat="1" ht="20.100000000000001" customHeight="1" x14ac:dyDescent="0.2">
      <c r="A20" s="60">
        <v>4</v>
      </c>
      <c r="B20" s="27" t="s">
        <v>34</v>
      </c>
      <c r="C20" s="56" t="s">
        <v>35</v>
      </c>
      <c r="D20" s="100" t="s">
        <v>36</v>
      </c>
      <c r="E20" s="93"/>
      <c r="F20" s="93">
        <v>30</v>
      </c>
      <c r="G20" s="93"/>
      <c r="H20" s="101">
        <v>2</v>
      </c>
      <c r="I20" s="33"/>
      <c r="J20" s="33">
        <v>30</v>
      </c>
      <c r="K20" s="33"/>
      <c r="L20" s="101">
        <v>2</v>
      </c>
      <c r="M20" s="95"/>
      <c r="N20" s="95">
        <v>30</v>
      </c>
      <c r="O20" s="95"/>
      <c r="P20" s="32">
        <v>2</v>
      </c>
      <c r="Q20" s="34"/>
      <c r="R20" s="34"/>
      <c r="S20" s="34"/>
      <c r="T20" s="29"/>
      <c r="U20" s="96"/>
      <c r="V20" s="96"/>
      <c r="W20" s="96"/>
      <c r="X20" s="101"/>
      <c r="Y20" s="35"/>
      <c r="Z20" s="35"/>
      <c r="AA20" s="35"/>
      <c r="AB20" s="29"/>
      <c r="AC20" s="127">
        <f t="shared" si="0"/>
        <v>90</v>
      </c>
      <c r="AD20" s="97">
        <f t="shared" si="2"/>
        <v>0</v>
      </c>
      <c r="AE20" s="97">
        <f t="shared" si="1"/>
        <v>90</v>
      </c>
      <c r="AF20" s="97">
        <f t="shared" si="1"/>
        <v>0</v>
      </c>
      <c r="AG20" s="138">
        <f t="shared" si="1"/>
        <v>6</v>
      </c>
    </row>
    <row r="21" spans="1:36" s="14" customFormat="1" ht="20.100000000000001" customHeight="1" x14ac:dyDescent="0.2">
      <c r="A21" s="59">
        <v>5</v>
      </c>
      <c r="B21" s="27" t="s">
        <v>26</v>
      </c>
      <c r="C21" s="56" t="s">
        <v>27</v>
      </c>
      <c r="D21" s="100" t="s">
        <v>28</v>
      </c>
      <c r="E21" s="93"/>
      <c r="F21" s="93"/>
      <c r="G21" s="93"/>
      <c r="H21" s="101"/>
      <c r="I21" s="33">
        <v>30</v>
      </c>
      <c r="J21" s="33"/>
      <c r="K21" s="33"/>
      <c r="L21" s="101">
        <v>2</v>
      </c>
      <c r="M21" s="95"/>
      <c r="N21" s="95"/>
      <c r="O21" s="95"/>
      <c r="P21" s="101"/>
      <c r="Q21" s="34"/>
      <c r="R21" s="34"/>
      <c r="S21" s="34"/>
      <c r="T21" s="29"/>
      <c r="U21" s="96"/>
      <c r="V21" s="96"/>
      <c r="W21" s="96"/>
      <c r="X21" s="101"/>
      <c r="Y21" s="35"/>
      <c r="Z21" s="35"/>
      <c r="AA21" s="35"/>
      <c r="AB21" s="29"/>
      <c r="AC21" s="127">
        <f t="shared" si="0"/>
        <v>30</v>
      </c>
      <c r="AD21" s="97">
        <f>E21+I21+M21+Q21+U21+Y21</f>
        <v>30</v>
      </c>
      <c r="AE21" s="97">
        <f t="shared" si="1"/>
        <v>0</v>
      </c>
      <c r="AF21" s="97">
        <f t="shared" si="1"/>
        <v>0</v>
      </c>
      <c r="AG21" s="138">
        <f t="shared" si="1"/>
        <v>2</v>
      </c>
    </row>
    <row r="22" spans="1:36" s="14" customFormat="1" ht="20.100000000000001" customHeight="1" x14ac:dyDescent="0.2">
      <c r="A22" s="60">
        <v>6</v>
      </c>
      <c r="B22" s="27" t="s">
        <v>42</v>
      </c>
      <c r="C22" s="85" t="s">
        <v>43</v>
      </c>
      <c r="D22" s="100" t="s">
        <v>44</v>
      </c>
      <c r="E22" s="93"/>
      <c r="F22" s="128"/>
      <c r="G22" s="93"/>
      <c r="H22" s="101"/>
      <c r="I22" s="86"/>
      <c r="J22" s="86"/>
      <c r="K22" s="86"/>
      <c r="L22" s="101"/>
      <c r="M22" s="95">
        <v>15</v>
      </c>
      <c r="N22" s="95"/>
      <c r="O22" s="95"/>
      <c r="P22" s="32">
        <v>1</v>
      </c>
      <c r="Q22" s="88"/>
      <c r="R22" s="88"/>
      <c r="S22" s="88"/>
      <c r="T22" s="87"/>
      <c r="U22" s="96"/>
      <c r="V22" s="96"/>
      <c r="W22" s="96"/>
      <c r="X22" s="101"/>
      <c r="Y22" s="89"/>
      <c r="Z22" s="89"/>
      <c r="AA22" s="89"/>
      <c r="AB22" s="87"/>
      <c r="AC22" s="127">
        <f t="shared" si="0"/>
        <v>15</v>
      </c>
      <c r="AD22" s="97">
        <f t="shared" ref="AD22:AD23" si="3">E22+I22+M22+Q22+U22+Y22</f>
        <v>15</v>
      </c>
      <c r="AE22" s="97">
        <f t="shared" si="1"/>
        <v>0</v>
      </c>
      <c r="AF22" s="97">
        <f t="shared" si="1"/>
        <v>0</v>
      </c>
      <c r="AG22" s="138">
        <f t="shared" si="1"/>
        <v>1</v>
      </c>
      <c r="AJ22" s="84"/>
    </row>
    <row r="23" spans="1:36" s="14" customFormat="1" ht="20.100000000000001" customHeight="1" x14ac:dyDescent="0.2">
      <c r="A23" s="60">
        <v>7</v>
      </c>
      <c r="B23" s="27" t="s">
        <v>45</v>
      </c>
      <c r="C23" s="85" t="s">
        <v>43</v>
      </c>
      <c r="D23" s="100" t="s">
        <v>44</v>
      </c>
      <c r="E23" s="93"/>
      <c r="F23" s="128"/>
      <c r="G23" s="93"/>
      <c r="H23" s="101"/>
      <c r="I23" s="86"/>
      <c r="J23" s="86"/>
      <c r="K23" s="86"/>
      <c r="L23" s="101"/>
      <c r="M23" s="95">
        <v>15</v>
      </c>
      <c r="N23" s="95"/>
      <c r="O23" s="95"/>
      <c r="P23" s="32">
        <v>1</v>
      </c>
      <c r="Q23" s="88"/>
      <c r="R23" s="88"/>
      <c r="S23" s="88"/>
      <c r="T23" s="87"/>
      <c r="U23" s="96"/>
      <c r="V23" s="96"/>
      <c r="W23" s="96"/>
      <c r="X23" s="101"/>
      <c r="Y23" s="89"/>
      <c r="Z23" s="89"/>
      <c r="AA23" s="89"/>
      <c r="AB23" s="87"/>
      <c r="AC23" s="127">
        <f t="shared" si="0"/>
        <v>15</v>
      </c>
      <c r="AD23" s="97">
        <f t="shared" si="3"/>
        <v>15</v>
      </c>
      <c r="AE23" s="97">
        <f t="shared" si="1"/>
        <v>0</v>
      </c>
      <c r="AF23" s="97">
        <f t="shared" si="1"/>
        <v>0</v>
      </c>
      <c r="AG23" s="138">
        <f t="shared" si="1"/>
        <v>1</v>
      </c>
    </row>
    <row r="24" spans="1:36" s="76" customFormat="1" ht="20.100000000000001" customHeight="1" x14ac:dyDescent="0.2">
      <c r="A24" s="60">
        <v>8</v>
      </c>
      <c r="B24" s="27" t="s">
        <v>46</v>
      </c>
      <c r="C24" s="71" t="s">
        <v>47</v>
      </c>
      <c r="D24" s="100" t="s">
        <v>48</v>
      </c>
      <c r="E24" s="93"/>
      <c r="F24" s="93"/>
      <c r="G24" s="93"/>
      <c r="H24" s="101"/>
      <c r="I24" s="72"/>
      <c r="J24" s="72"/>
      <c r="K24" s="72"/>
      <c r="L24" s="101"/>
      <c r="M24" s="95"/>
      <c r="N24" s="95"/>
      <c r="O24" s="129"/>
      <c r="P24" s="32"/>
      <c r="Q24" s="77"/>
      <c r="R24" s="74"/>
      <c r="S24" s="77"/>
      <c r="T24" s="73"/>
      <c r="U24" s="96">
        <v>30</v>
      </c>
      <c r="V24" s="96"/>
      <c r="W24" s="96"/>
      <c r="X24" s="102">
        <v>1</v>
      </c>
      <c r="Y24" s="75"/>
      <c r="Z24" s="75"/>
      <c r="AA24" s="75"/>
      <c r="AB24" s="73"/>
      <c r="AC24" s="127">
        <f>AD24+AE24+AF24</f>
        <v>30</v>
      </c>
      <c r="AD24" s="97">
        <f>E24+I24+M24+Q24+U24+Y24</f>
        <v>30</v>
      </c>
      <c r="AE24" s="97">
        <f>F24+J24+N24+R24+V24+Z24</f>
        <v>0</v>
      </c>
      <c r="AF24" s="97">
        <f>G24+K24+O24+S24+W24+AA24</f>
        <v>0</v>
      </c>
      <c r="AG24" s="138">
        <f>H24+L24+P24+T24+X24+AB24</f>
        <v>1</v>
      </c>
    </row>
    <row r="25" spans="1:36" s="14" customFormat="1" ht="20.100000000000001" customHeight="1" x14ac:dyDescent="0.2">
      <c r="A25" s="157" t="s">
        <v>49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9"/>
      <c r="AC25" s="57">
        <f>SUM(AC26:AC33)</f>
        <v>1050</v>
      </c>
      <c r="AD25" s="57">
        <f>SUM(AD26:AD33)</f>
        <v>0</v>
      </c>
      <c r="AE25" s="57">
        <f>SUM(AE26:AE33)</f>
        <v>990</v>
      </c>
      <c r="AF25" s="57">
        <f>SUM(AF26:AF33)</f>
        <v>60</v>
      </c>
      <c r="AG25" s="137">
        <f>SUM(AG26:AG33)</f>
        <v>39</v>
      </c>
      <c r="AH25" s="118"/>
    </row>
    <row r="26" spans="1:36" s="14" customFormat="1" ht="27" customHeight="1" x14ac:dyDescent="0.2">
      <c r="A26" s="60">
        <v>9</v>
      </c>
      <c r="B26" s="63" t="s">
        <v>50</v>
      </c>
      <c r="C26" s="56" t="s">
        <v>51</v>
      </c>
      <c r="D26" s="152" t="s">
        <v>52</v>
      </c>
      <c r="E26" s="33"/>
      <c r="F26" s="33"/>
      <c r="G26" s="33"/>
      <c r="H26" s="64"/>
      <c r="I26" s="33"/>
      <c r="J26" s="33"/>
      <c r="K26" s="33"/>
      <c r="L26" s="64"/>
      <c r="M26" s="34"/>
      <c r="N26" s="34">
        <v>30</v>
      </c>
      <c r="O26" s="34"/>
      <c r="P26" s="30">
        <v>1</v>
      </c>
      <c r="Q26" s="34"/>
      <c r="R26" s="34">
        <v>30</v>
      </c>
      <c r="S26" s="34"/>
      <c r="T26" s="30">
        <v>1</v>
      </c>
      <c r="U26" s="35"/>
      <c r="V26" s="35">
        <v>30</v>
      </c>
      <c r="W26" s="35"/>
      <c r="X26" s="30">
        <v>1</v>
      </c>
      <c r="Y26" s="35"/>
      <c r="Z26" s="35">
        <v>30</v>
      </c>
      <c r="AA26" s="35"/>
      <c r="AB26" s="30">
        <v>1</v>
      </c>
      <c r="AC26" s="50">
        <f>AD26+AE26+AF26</f>
        <v>120</v>
      </c>
      <c r="AD26" s="31">
        <f t="shared" ref="AD26:AG40" si="4">E26+I26+M26+Q26+U26+Y26</f>
        <v>0</v>
      </c>
      <c r="AE26" s="31">
        <f t="shared" si="4"/>
        <v>120</v>
      </c>
      <c r="AF26" s="31">
        <f t="shared" si="4"/>
        <v>0</v>
      </c>
      <c r="AG26" s="139">
        <f t="shared" si="4"/>
        <v>4</v>
      </c>
    </row>
    <row r="27" spans="1:36" s="14" customFormat="1" ht="27" customHeight="1" x14ac:dyDescent="0.2">
      <c r="A27" s="60">
        <v>10</v>
      </c>
      <c r="B27" s="63" t="s">
        <v>53</v>
      </c>
      <c r="C27" s="56" t="s">
        <v>51</v>
      </c>
      <c r="D27" s="152"/>
      <c r="E27" s="33"/>
      <c r="F27" s="33"/>
      <c r="G27" s="33"/>
      <c r="H27" s="64"/>
      <c r="I27" s="33"/>
      <c r="J27" s="33"/>
      <c r="K27" s="33"/>
      <c r="L27" s="64"/>
      <c r="M27" s="34"/>
      <c r="N27" s="34">
        <v>30</v>
      </c>
      <c r="O27" s="34"/>
      <c r="P27" s="30">
        <v>1</v>
      </c>
      <c r="Q27" s="34"/>
      <c r="R27" s="34">
        <v>30</v>
      </c>
      <c r="S27" s="34"/>
      <c r="T27" s="30">
        <v>1</v>
      </c>
      <c r="U27" s="35"/>
      <c r="V27" s="35">
        <v>30</v>
      </c>
      <c r="W27" s="35"/>
      <c r="X27" s="30">
        <v>1</v>
      </c>
      <c r="Y27" s="35"/>
      <c r="Z27" s="35">
        <v>30</v>
      </c>
      <c r="AA27" s="35"/>
      <c r="AB27" s="30">
        <v>1</v>
      </c>
      <c r="AC27" s="50">
        <f>AD27+AE27+AF27</f>
        <v>120</v>
      </c>
      <c r="AD27" s="31">
        <f t="shared" si="4"/>
        <v>0</v>
      </c>
      <c r="AE27" s="31">
        <f t="shared" si="4"/>
        <v>120</v>
      </c>
      <c r="AF27" s="31">
        <f t="shared" si="4"/>
        <v>0</v>
      </c>
      <c r="AG27" s="139">
        <f t="shared" si="4"/>
        <v>4</v>
      </c>
    </row>
    <row r="28" spans="1:36" s="14" customFormat="1" ht="27" customHeight="1" x14ac:dyDescent="0.2">
      <c r="A28" s="60">
        <v>11</v>
      </c>
      <c r="B28" s="63" t="s">
        <v>54</v>
      </c>
      <c r="C28" s="56" t="s">
        <v>51</v>
      </c>
      <c r="D28" s="152"/>
      <c r="E28" s="33"/>
      <c r="F28" s="33"/>
      <c r="G28" s="33"/>
      <c r="H28" s="29"/>
      <c r="I28" s="33"/>
      <c r="J28" s="33"/>
      <c r="K28" s="33"/>
      <c r="L28" s="29"/>
      <c r="M28" s="34"/>
      <c r="N28" s="34">
        <v>30</v>
      </c>
      <c r="O28" s="34"/>
      <c r="P28" s="30">
        <v>2</v>
      </c>
      <c r="Q28" s="34"/>
      <c r="R28" s="34"/>
      <c r="S28" s="34"/>
      <c r="T28" s="30"/>
      <c r="U28" s="35"/>
      <c r="V28" s="35"/>
      <c r="W28" s="35"/>
      <c r="X28" s="30"/>
      <c r="Y28" s="35"/>
      <c r="Z28" s="35"/>
      <c r="AA28" s="35"/>
      <c r="AB28" s="30"/>
      <c r="AC28" s="50">
        <f>AD28+AE28+AF28</f>
        <v>30</v>
      </c>
      <c r="AD28" s="31">
        <f t="shared" si="4"/>
        <v>0</v>
      </c>
      <c r="AE28" s="31">
        <f t="shared" si="4"/>
        <v>30</v>
      </c>
      <c r="AF28" s="31">
        <f t="shared" si="4"/>
        <v>0</v>
      </c>
      <c r="AG28" s="139">
        <f t="shared" si="4"/>
        <v>2</v>
      </c>
    </row>
    <row r="29" spans="1:36" s="14" customFormat="1" ht="27" customHeight="1" x14ac:dyDescent="0.2">
      <c r="A29" s="60">
        <v>12</v>
      </c>
      <c r="B29" s="63" t="s">
        <v>55</v>
      </c>
      <c r="C29" s="56" t="s">
        <v>56</v>
      </c>
      <c r="D29" s="152"/>
      <c r="E29" s="33"/>
      <c r="F29" s="33">
        <v>60</v>
      </c>
      <c r="G29" s="33"/>
      <c r="H29" s="29">
        <v>3</v>
      </c>
      <c r="I29" s="33"/>
      <c r="J29" s="33">
        <v>90</v>
      </c>
      <c r="K29" s="33"/>
      <c r="L29" s="29">
        <v>4</v>
      </c>
      <c r="M29" s="34"/>
      <c r="N29" s="34">
        <v>30</v>
      </c>
      <c r="O29" s="34"/>
      <c r="P29" s="30">
        <v>1</v>
      </c>
      <c r="Q29" s="34"/>
      <c r="R29" s="34">
        <v>30</v>
      </c>
      <c r="S29" s="34"/>
      <c r="T29" s="30">
        <v>1</v>
      </c>
      <c r="U29" s="35"/>
      <c r="V29" s="35">
        <v>30</v>
      </c>
      <c r="W29" s="35"/>
      <c r="X29" s="30">
        <v>1</v>
      </c>
      <c r="Y29" s="35"/>
      <c r="Z29" s="35">
        <v>30</v>
      </c>
      <c r="AA29" s="35"/>
      <c r="AB29" s="30">
        <v>2</v>
      </c>
      <c r="AC29" s="50">
        <f>AD29+AE29+AF29</f>
        <v>270</v>
      </c>
      <c r="AD29" s="31">
        <f t="shared" si="4"/>
        <v>0</v>
      </c>
      <c r="AE29" s="31">
        <f t="shared" si="4"/>
        <v>270</v>
      </c>
      <c r="AF29" s="31">
        <f t="shared" si="4"/>
        <v>0</v>
      </c>
      <c r="AG29" s="139">
        <f t="shared" si="4"/>
        <v>12</v>
      </c>
    </row>
    <row r="30" spans="1:36" s="14" customFormat="1" ht="27" customHeight="1" x14ac:dyDescent="0.2">
      <c r="A30" s="60">
        <v>13</v>
      </c>
      <c r="B30" s="63" t="s">
        <v>136</v>
      </c>
      <c r="C30" s="56"/>
      <c r="D30" s="152"/>
      <c r="E30" s="33"/>
      <c r="F30" s="33">
        <v>60</v>
      </c>
      <c r="G30" s="33"/>
      <c r="H30" s="64">
        <v>2</v>
      </c>
      <c r="I30" s="33"/>
      <c r="J30" s="33">
        <v>60</v>
      </c>
      <c r="K30" s="33"/>
      <c r="L30" s="64">
        <v>2</v>
      </c>
      <c r="M30" s="34"/>
      <c r="N30" s="34"/>
      <c r="O30" s="34"/>
      <c r="P30" s="30"/>
      <c r="Q30" s="34"/>
      <c r="R30" s="34"/>
      <c r="S30" s="34"/>
      <c r="T30" s="30"/>
      <c r="U30" s="35"/>
      <c r="V30" s="35"/>
      <c r="W30" s="35"/>
      <c r="X30" s="30"/>
      <c r="Y30" s="35"/>
      <c r="Z30" s="35"/>
      <c r="AA30" s="35"/>
      <c r="AB30" s="30"/>
      <c r="AC30" s="50">
        <f t="shared" ref="AC30:AC32" si="5">AD30+AE30+AF30</f>
        <v>120</v>
      </c>
      <c r="AD30" s="31">
        <f t="shared" si="4"/>
        <v>0</v>
      </c>
      <c r="AE30" s="31">
        <f t="shared" si="4"/>
        <v>120</v>
      </c>
      <c r="AF30" s="31">
        <f t="shared" si="4"/>
        <v>0</v>
      </c>
      <c r="AG30" s="139">
        <f t="shared" si="4"/>
        <v>4</v>
      </c>
    </row>
    <row r="31" spans="1:36" s="14" customFormat="1" ht="27" customHeight="1" x14ac:dyDescent="0.2">
      <c r="A31" s="60">
        <v>14</v>
      </c>
      <c r="B31" s="63" t="s">
        <v>137</v>
      </c>
      <c r="C31" s="56"/>
      <c r="D31" s="152"/>
      <c r="E31" s="33"/>
      <c r="F31" s="33">
        <v>90</v>
      </c>
      <c r="G31" s="33"/>
      <c r="H31" s="64">
        <v>3</v>
      </c>
      <c r="I31" s="33"/>
      <c r="J31" s="33">
        <v>60</v>
      </c>
      <c r="K31" s="33"/>
      <c r="L31" s="64">
        <v>2</v>
      </c>
      <c r="M31" s="34"/>
      <c r="N31" s="34"/>
      <c r="O31" s="34"/>
      <c r="P31" s="30"/>
      <c r="Q31" s="34"/>
      <c r="R31" s="34"/>
      <c r="S31" s="34"/>
      <c r="T31" s="30"/>
      <c r="U31" s="35"/>
      <c r="V31" s="35"/>
      <c r="W31" s="35"/>
      <c r="X31" s="30"/>
      <c r="Y31" s="35"/>
      <c r="Z31" s="35"/>
      <c r="AA31" s="35"/>
      <c r="AB31" s="30"/>
      <c r="AC31" s="50">
        <f t="shared" si="5"/>
        <v>150</v>
      </c>
      <c r="AD31" s="31">
        <f t="shared" si="4"/>
        <v>0</v>
      </c>
      <c r="AE31" s="31">
        <f t="shared" si="4"/>
        <v>150</v>
      </c>
      <c r="AF31" s="31">
        <f t="shared" si="4"/>
        <v>0</v>
      </c>
      <c r="AG31" s="139">
        <f t="shared" si="4"/>
        <v>5</v>
      </c>
    </row>
    <row r="32" spans="1:36" s="14" customFormat="1" ht="27" customHeight="1" x14ac:dyDescent="0.2">
      <c r="A32" s="60">
        <v>15</v>
      </c>
      <c r="B32" s="63" t="s">
        <v>138</v>
      </c>
      <c r="C32" s="56"/>
      <c r="D32" s="152"/>
      <c r="E32" s="33"/>
      <c r="F32" s="33">
        <v>90</v>
      </c>
      <c r="G32" s="33"/>
      <c r="H32" s="29">
        <v>3</v>
      </c>
      <c r="I32" s="33"/>
      <c r="J32" s="33">
        <v>90</v>
      </c>
      <c r="K32" s="33"/>
      <c r="L32" s="29">
        <v>3</v>
      </c>
      <c r="M32" s="34"/>
      <c r="N32" s="34"/>
      <c r="O32" s="34"/>
      <c r="P32" s="30"/>
      <c r="Q32" s="34"/>
      <c r="R32" s="34"/>
      <c r="S32" s="34"/>
      <c r="T32" s="30"/>
      <c r="U32" s="35"/>
      <c r="V32" s="35"/>
      <c r="W32" s="35"/>
      <c r="X32" s="30"/>
      <c r="Y32" s="35"/>
      <c r="Z32" s="35"/>
      <c r="AA32" s="35"/>
      <c r="AB32" s="30"/>
      <c r="AC32" s="50">
        <f t="shared" si="5"/>
        <v>180</v>
      </c>
      <c r="AD32" s="31">
        <f t="shared" si="4"/>
        <v>0</v>
      </c>
      <c r="AE32" s="31">
        <f t="shared" si="4"/>
        <v>180</v>
      </c>
      <c r="AF32" s="31">
        <f t="shared" si="4"/>
        <v>0</v>
      </c>
      <c r="AG32" s="139">
        <f t="shared" si="4"/>
        <v>6</v>
      </c>
    </row>
    <row r="33" spans="1:38" s="14" customFormat="1" ht="27" customHeight="1" x14ac:dyDescent="0.2">
      <c r="A33" s="60">
        <v>16</v>
      </c>
      <c r="B33" s="63" t="s">
        <v>57</v>
      </c>
      <c r="C33" s="56" t="s">
        <v>58</v>
      </c>
      <c r="D33" s="152"/>
      <c r="E33" s="33"/>
      <c r="F33" s="33"/>
      <c r="G33" s="33">
        <v>30</v>
      </c>
      <c r="H33" s="30">
        <v>1</v>
      </c>
      <c r="I33" s="33"/>
      <c r="J33" s="33"/>
      <c r="K33" s="33">
        <v>30</v>
      </c>
      <c r="L33" s="30">
        <v>1</v>
      </c>
      <c r="M33" s="34"/>
      <c r="N33" s="65"/>
      <c r="O33" s="65"/>
      <c r="P33" s="64"/>
      <c r="Q33" s="65"/>
      <c r="R33" s="34"/>
      <c r="S33" s="34"/>
      <c r="T33" s="29"/>
      <c r="U33" s="35"/>
      <c r="V33" s="49"/>
      <c r="W33" s="49"/>
      <c r="X33" s="64"/>
      <c r="Y33" s="35"/>
      <c r="Z33" s="35"/>
      <c r="AA33" s="35"/>
      <c r="AB33" s="64"/>
      <c r="AC33" s="50">
        <f>AD33+AE33+AF33</f>
        <v>60</v>
      </c>
      <c r="AD33" s="31">
        <f t="shared" si="4"/>
        <v>0</v>
      </c>
      <c r="AE33" s="31">
        <f t="shared" si="4"/>
        <v>0</v>
      </c>
      <c r="AF33" s="31">
        <f t="shared" si="4"/>
        <v>60</v>
      </c>
      <c r="AG33" s="139">
        <f t="shared" si="4"/>
        <v>2</v>
      </c>
    </row>
    <row r="34" spans="1:38" s="15" customFormat="1" ht="20.100000000000001" customHeight="1" x14ac:dyDescent="0.2">
      <c r="A34" s="153" t="s">
        <v>128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57">
        <f>SUM(AC35:AC40)</f>
        <v>245</v>
      </c>
      <c r="AD34" s="57">
        <f>SUM(AD35:AD40)</f>
        <v>30</v>
      </c>
      <c r="AE34" s="57">
        <f>SUM(AE35:AE40)</f>
        <v>215</v>
      </c>
      <c r="AF34" s="57">
        <f>SUM(AF35:AF40)</f>
        <v>0</v>
      </c>
      <c r="AG34" s="137">
        <f>SUM(AG35:AG40)</f>
        <v>15</v>
      </c>
      <c r="AJ34" s="83"/>
    </row>
    <row r="35" spans="1:38" s="76" customFormat="1" ht="20.100000000000001" customHeight="1" x14ac:dyDescent="0.2">
      <c r="A35" s="119">
        <v>17</v>
      </c>
      <c r="B35" s="27" t="s">
        <v>65</v>
      </c>
      <c r="C35" s="71" t="s">
        <v>29</v>
      </c>
      <c r="D35" s="100" t="s">
        <v>30</v>
      </c>
      <c r="E35" s="93"/>
      <c r="F35" s="93">
        <v>20</v>
      </c>
      <c r="G35" s="93"/>
      <c r="H35" s="101">
        <v>1</v>
      </c>
      <c r="I35" s="93"/>
      <c r="J35" s="93"/>
      <c r="K35" s="93"/>
      <c r="L35" s="101"/>
      <c r="M35" s="95"/>
      <c r="N35" s="95"/>
      <c r="O35" s="95"/>
      <c r="P35" s="101"/>
      <c r="Q35" s="95"/>
      <c r="R35" s="95"/>
      <c r="S35" s="95"/>
      <c r="T35" s="101"/>
      <c r="U35" s="96"/>
      <c r="V35" s="96"/>
      <c r="W35" s="96"/>
      <c r="X35" s="101"/>
      <c r="Y35" s="96"/>
      <c r="Z35" s="96"/>
      <c r="AA35" s="96"/>
      <c r="AB35" s="94"/>
      <c r="AC35" s="127">
        <f t="shared" ref="AC35" si="6">AD35+AE35+AF35</f>
        <v>20</v>
      </c>
      <c r="AD35" s="97">
        <f t="shared" ref="AD35:AF35" si="7">Y35+U35+Q35+M35+I35+E35</f>
        <v>0</v>
      </c>
      <c r="AE35" s="97">
        <f t="shared" si="7"/>
        <v>20</v>
      </c>
      <c r="AF35" s="97">
        <f t="shared" si="7"/>
        <v>0</v>
      </c>
      <c r="AG35" s="138">
        <f t="shared" ref="AG35" si="8">H35+L35+P35+T35+X35+AB35</f>
        <v>1</v>
      </c>
      <c r="AI35" s="108"/>
    </row>
    <row r="36" spans="1:38" s="76" customFormat="1" ht="20.100000000000001" customHeight="1" x14ac:dyDescent="0.2">
      <c r="A36" s="60">
        <v>18</v>
      </c>
      <c r="B36" s="27" t="s">
        <v>64</v>
      </c>
      <c r="C36" s="71" t="s">
        <v>35</v>
      </c>
      <c r="D36" s="100" t="s">
        <v>36</v>
      </c>
      <c r="E36" s="93"/>
      <c r="F36" s="93">
        <v>30</v>
      </c>
      <c r="G36" s="93"/>
      <c r="H36" s="101">
        <v>2</v>
      </c>
      <c r="I36" s="93"/>
      <c r="J36" s="93">
        <v>30</v>
      </c>
      <c r="K36" s="93"/>
      <c r="L36" s="101">
        <v>2</v>
      </c>
      <c r="M36" s="95"/>
      <c r="N36" s="95">
        <v>30</v>
      </c>
      <c r="O36" s="95"/>
      <c r="P36" s="32">
        <v>1</v>
      </c>
      <c r="Q36" s="95"/>
      <c r="R36" s="95"/>
      <c r="S36" s="95"/>
      <c r="T36" s="101"/>
      <c r="U36" s="96"/>
      <c r="V36" s="96"/>
      <c r="W36" s="96"/>
      <c r="X36" s="101"/>
      <c r="Y36" s="96"/>
      <c r="Z36" s="96"/>
      <c r="AA36" s="96"/>
      <c r="AB36" s="94"/>
      <c r="AC36" s="127">
        <f>AD36+AE36+AF36</f>
        <v>90</v>
      </c>
      <c r="AD36" s="97">
        <f>Y36+U36+Q36+M36+I36+E36</f>
        <v>0</v>
      </c>
      <c r="AE36" s="97">
        <f>Z36+V36+R36+N36+J36+F36</f>
        <v>90</v>
      </c>
      <c r="AF36" s="97">
        <f>AA36+W36+S36+O36+K36+G36</f>
        <v>0</v>
      </c>
      <c r="AG36" s="138">
        <f>H36+L36+P36+T36+X36+AB36</f>
        <v>5</v>
      </c>
      <c r="AI36" s="14"/>
    </row>
    <row r="37" spans="1:38" s="76" customFormat="1" ht="20.100000000000001" customHeight="1" x14ac:dyDescent="0.2">
      <c r="A37" s="60">
        <v>19</v>
      </c>
      <c r="B37" s="27" t="s">
        <v>68</v>
      </c>
      <c r="C37" s="71" t="s">
        <v>69</v>
      </c>
      <c r="D37" s="100" t="s">
        <v>70</v>
      </c>
      <c r="E37" s="93"/>
      <c r="F37" s="93"/>
      <c r="G37" s="93"/>
      <c r="H37" s="101"/>
      <c r="I37" s="93"/>
      <c r="J37" s="93">
        <v>15</v>
      </c>
      <c r="K37" s="93"/>
      <c r="L37" s="101">
        <v>1</v>
      </c>
      <c r="M37" s="95"/>
      <c r="N37" s="95">
        <v>30</v>
      </c>
      <c r="O37" s="95"/>
      <c r="P37" s="101">
        <v>2</v>
      </c>
      <c r="Q37" s="95"/>
      <c r="R37" s="95"/>
      <c r="S37" s="95"/>
      <c r="T37" s="101"/>
      <c r="U37" s="96"/>
      <c r="V37" s="96"/>
      <c r="W37" s="96"/>
      <c r="X37" s="101"/>
      <c r="Y37" s="96"/>
      <c r="Z37" s="96"/>
      <c r="AA37" s="96"/>
      <c r="AB37" s="94"/>
      <c r="AC37" s="127">
        <f t="shared" ref="AC37:AC40" si="9">AD37+AE37+AF37</f>
        <v>45</v>
      </c>
      <c r="AD37" s="97">
        <f t="shared" ref="AD37:AF40" si="10">Y37+U37+Q37+M37+I37+E37</f>
        <v>0</v>
      </c>
      <c r="AE37" s="97">
        <f t="shared" si="10"/>
        <v>45</v>
      </c>
      <c r="AF37" s="97">
        <f t="shared" si="10"/>
        <v>0</v>
      </c>
      <c r="AG37" s="138">
        <f t="shared" ref="AG37:AG38" si="11">H37+L37+P37+T37+X37+AB37</f>
        <v>3</v>
      </c>
    </row>
    <row r="38" spans="1:38" s="76" customFormat="1" ht="20.100000000000001" customHeight="1" x14ac:dyDescent="0.2">
      <c r="A38" s="59">
        <v>20</v>
      </c>
      <c r="B38" s="27" t="s">
        <v>59</v>
      </c>
      <c r="C38" s="82" t="s">
        <v>60</v>
      </c>
      <c r="D38" s="103" t="s">
        <v>28</v>
      </c>
      <c r="E38" s="93"/>
      <c r="F38" s="93"/>
      <c r="G38" s="93"/>
      <c r="H38" s="107"/>
      <c r="I38" s="93">
        <v>30</v>
      </c>
      <c r="J38" s="93"/>
      <c r="K38" s="93"/>
      <c r="L38" s="102">
        <v>2</v>
      </c>
      <c r="M38" s="95"/>
      <c r="N38" s="105"/>
      <c r="O38" s="105"/>
      <c r="P38" s="108"/>
      <c r="Q38" s="105"/>
      <c r="R38" s="95"/>
      <c r="S38" s="95"/>
      <c r="T38" s="101"/>
      <c r="U38" s="96"/>
      <c r="V38" s="106"/>
      <c r="W38" s="106"/>
      <c r="X38" s="108"/>
      <c r="Y38" s="96"/>
      <c r="Z38" s="96"/>
      <c r="AA38" s="96"/>
      <c r="AB38" s="104"/>
      <c r="AC38" s="127">
        <f t="shared" si="9"/>
        <v>30</v>
      </c>
      <c r="AD38" s="97">
        <f t="shared" si="10"/>
        <v>30</v>
      </c>
      <c r="AE38" s="99">
        <f t="shared" si="10"/>
        <v>0</v>
      </c>
      <c r="AF38" s="99">
        <f t="shared" si="10"/>
        <v>0</v>
      </c>
      <c r="AG38" s="138">
        <f t="shared" si="11"/>
        <v>2</v>
      </c>
    </row>
    <row r="39" spans="1:38" s="76" customFormat="1" ht="20.100000000000001" customHeight="1" x14ac:dyDescent="0.2">
      <c r="A39" s="60">
        <v>21</v>
      </c>
      <c r="B39" s="27" t="s">
        <v>61</v>
      </c>
      <c r="C39" s="71" t="s">
        <v>62</v>
      </c>
      <c r="D39" s="100" t="s">
        <v>63</v>
      </c>
      <c r="E39" s="93"/>
      <c r="F39" s="93"/>
      <c r="G39" s="93"/>
      <c r="H39" s="101"/>
      <c r="I39" s="93"/>
      <c r="J39" s="93"/>
      <c r="K39" s="93"/>
      <c r="L39" s="101"/>
      <c r="M39" s="95"/>
      <c r="N39" s="95"/>
      <c r="O39" s="95"/>
      <c r="P39" s="101"/>
      <c r="Q39" s="95"/>
      <c r="R39" s="95">
        <v>30</v>
      </c>
      <c r="S39" s="95"/>
      <c r="T39" s="108">
        <v>2</v>
      </c>
      <c r="U39" s="96"/>
      <c r="V39" s="96"/>
      <c r="W39" s="96"/>
      <c r="X39" s="101"/>
      <c r="Y39" s="96"/>
      <c r="Z39" s="96"/>
      <c r="AA39" s="96"/>
      <c r="AB39" s="94"/>
      <c r="AC39" s="127">
        <f t="shared" si="9"/>
        <v>30</v>
      </c>
      <c r="AD39" s="97">
        <f t="shared" si="10"/>
        <v>0</v>
      </c>
      <c r="AE39" s="97">
        <f t="shared" si="10"/>
        <v>30</v>
      </c>
      <c r="AF39" s="97">
        <f t="shared" si="10"/>
        <v>0</v>
      </c>
      <c r="AG39" s="138">
        <f t="shared" si="4"/>
        <v>2</v>
      </c>
    </row>
    <row r="40" spans="1:38" s="76" customFormat="1" ht="20.100000000000001" customHeight="1" x14ac:dyDescent="0.2">
      <c r="A40" s="60">
        <v>22</v>
      </c>
      <c r="B40" s="27" t="s">
        <v>66</v>
      </c>
      <c r="C40" s="71" t="s">
        <v>67</v>
      </c>
      <c r="D40" s="100" t="s">
        <v>48</v>
      </c>
      <c r="E40" s="93"/>
      <c r="F40" s="93"/>
      <c r="G40" s="93"/>
      <c r="H40" s="101"/>
      <c r="I40" s="93"/>
      <c r="J40" s="93"/>
      <c r="K40" s="93"/>
      <c r="L40" s="101"/>
      <c r="M40" s="95"/>
      <c r="N40" s="95"/>
      <c r="O40" s="95"/>
      <c r="P40" s="101"/>
      <c r="Q40" s="95"/>
      <c r="R40" s="95"/>
      <c r="S40" s="95"/>
      <c r="T40" s="101"/>
      <c r="U40" s="96"/>
      <c r="V40" s="96">
        <v>30</v>
      </c>
      <c r="W40" s="96"/>
      <c r="X40" s="102">
        <v>2</v>
      </c>
      <c r="Y40" s="96"/>
      <c r="Z40" s="96"/>
      <c r="AA40" s="96"/>
      <c r="AB40" s="94"/>
      <c r="AC40" s="127">
        <f t="shared" si="9"/>
        <v>30</v>
      </c>
      <c r="AD40" s="97">
        <f t="shared" si="10"/>
        <v>0</v>
      </c>
      <c r="AE40" s="97">
        <f t="shared" si="10"/>
        <v>30</v>
      </c>
      <c r="AF40" s="97">
        <f t="shared" si="10"/>
        <v>0</v>
      </c>
      <c r="AG40" s="138">
        <f t="shared" si="4"/>
        <v>2</v>
      </c>
    </row>
    <row r="41" spans="1:38" s="15" customFormat="1" ht="20.100000000000001" customHeight="1" x14ac:dyDescent="0.2">
      <c r="A41" s="153" t="s">
        <v>127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57">
        <f>SUM(AC42:AC46)</f>
        <v>255</v>
      </c>
      <c r="AD41" s="57">
        <f>SUM(AD42:AD46)</f>
        <v>45</v>
      </c>
      <c r="AE41" s="57">
        <f>SUM(AE42:AE46)</f>
        <v>210</v>
      </c>
      <c r="AF41" s="57">
        <f>SUM(AF42:AF46)</f>
        <v>0</v>
      </c>
      <c r="AG41" s="137">
        <f>SUM(AG42:AG46)</f>
        <v>18</v>
      </c>
    </row>
    <row r="42" spans="1:38" s="14" customFormat="1" ht="29.25" customHeight="1" x14ac:dyDescent="0.2">
      <c r="A42" s="59">
        <v>23</v>
      </c>
      <c r="B42" s="27" t="s">
        <v>73</v>
      </c>
      <c r="C42" s="28" t="s">
        <v>74</v>
      </c>
      <c r="D42" s="100" t="s">
        <v>75</v>
      </c>
      <c r="E42" s="93">
        <v>15</v>
      </c>
      <c r="F42" s="93"/>
      <c r="G42" s="93"/>
      <c r="H42" s="101">
        <v>1</v>
      </c>
      <c r="I42" s="93"/>
      <c r="J42" s="98">
        <v>30</v>
      </c>
      <c r="K42" s="98"/>
      <c r="L42" s="108">
        <v>2</v>
      </c>
      <c r="M42" s="95"/>
      <c r="N42" s="95"/>
      <c r="O42" s="95"/>
      <c r="P42" s="101"/>
      <c r="Q42" s="95"/>
      <c r="R42" s="95"/>
      <c r="S42" s="95"/>
      <c r="T42" s="101"/>
      <c r="U42" s="96"/>
      <c r="V42" s="96"/>
      <c r="W42" s="96"/>
      <c r="X42" s="94"/>
      <c r="Y42" s="96"/>
      <c r="Z42" s="96"/>
      <c r="AA42" s="96"/>
      <c r="AB42" s="94"/>
      <c r="AC42" s="127">
        <f>AD42+AE42+AF42</f>
        <v>45</v>
      </c>
      <c r="AD42" s="97">
        <f t="shared" ref="AD42:AG46" si="12">E42+I42+M42+Q42+U42+Y42</f>
        <v>15</v>
      </c>
      <c r="AE42" s="97">
        <f t="shared" si="12"/>
        <v>30</v>
      </c>
      <c r="AF42" s="97">
        <f t="shared" si="12"/>
        <v>0</v>
      </c>
      <c r="AG42" s="138">
        <f t="shared" si="12"/>
        <v>3</v>
      </c>
    </row>
    <row r="43" spans="1:38" s="14" customFormat="1" ht="31.9" customHeight="1" x14ac:dyDescent="0.2">
      <c r="A43" s="59">
        <v>24</v>
      </c>
      <c r="B43" s="27" t="s">
        <v>76</v>
      </c>
      <c r="C43" s="28" t="s">
        <v>74</v>
      </c>
      <c r="D43" s="100" t="s">
        <v>77</v>
      </c>
      <c r="E43" s="93"/>
      <c r="F43" s="93">
        <v>30</v>
      </c>
      <c r="G43" s="93"/>
      <c r="H43" s="101">
        <v>2</v>
      </c>
      <c r="I43" s="93"/>
      <c r="J43" s="93">
        <v>30</v>
      </c>
      <c r="K43" s="93"/>
      <c r="L43" s="101">
        <v>2</v>
      </c>
      <c r="M43" s="95"/>
      <c r="N43" s="95"/>
      <c r="O43" s="95"/>
      <c r="P43" s="101"/>
      <c r="Q43" s="95"/>
      <c r="R43" s="95"/>
      <c r="S43" s="95"/>
      <c r="T43" s="101"/>
      <c r="U43" s="96"/>
      <c r="V43" s="96"/>
      <c r="W43" s="96"/>
      <c r="X43" s="94"/>
      <c r="Y43" s="96"/>
      <c r="Z43" s="96"/>
      <c r="AA43" s="96"/>
      <c r="AB43" s="94"/>
      <c r="AC43" s="127">
        <f>AD43+AE43+AF43</f>
        <v>60</v>
      </c>
      <c r="AD43" s="97">
        <f t="shared" si="12"/>
        <v>0</v>
      </c>
      <c r="AE43" s="97">
        <f t="shared" si="12"/>
        <v>60</v>
      </c>
      <c r="AF43" s="97">
        <f t="shared" si="12"/>
        <v>0</v>
      </c>
      <c r="AG43" s="138">
        <f t="shared" si="12"/>
        <v>4</v>
      </c>
    </row>
    <row r="44" spans="1:38" s="69" customFormat="1" ht="20.100000000000001" customHeight="1" x14ac:dyDescent="0.2">
      <c r="A44" s="59">
        <v>25</v>
      </c>
      <c r="B44" s="27" t="s">
        <v>71</v>
      </c>
      <c r="C44" s="70" t="s">
        <v>27</v>
      </c>
      <c r="D44" s="100" t="s">
        <v>72</v>
      </c>
      <c r="E44" s="93"/>
      <c r="F44" s="93"/>
      <c r="G44" s="93"/>
      <c r="H44" s="101"/>
      <c r="I44" s="93">
        <v>30</v>
      </c>
      <c r="J44" s="93"/>
      <c r="K44" s="93"/>
      <c r="L44" s="101">
        <v>2</v>
      </c>
      <c r="M44" s="95"/>
      <c r="N44" s="95"/>
      <c r="O44" s="95"/>
      <c r="P44" s="101"/>
      <c r="Q44" s="95"/>
      <c r="R44" s="95"/>
      <c r="S44" s="95"/>
      <c r="T44" s="101"/>
      <c r="U44" s="96"/>
      <c r="V44" s="96"/>
      <c r="W44" s="96"/>
      <c r="X44" s="94"/>
      <c r="Y44" s="96"/>
      <c r="Z44" s="96"/>
      <c r="AA44" s="96"/>
      <c r="AB44" s="94"/>
      <c r="AC44" s="127">
        <f>AD44+AE44+AF44</f>
        <v>30</v>
      </c>
      <c r="AD44" s="97">
        <f t="shared" si="12"/>
        <v>30</v>
      </c>
      <c r="AE44" s="97">
        <f t="shared" si="12"/>
        <v>0</v>
      </c>
      <c r="AF44" s="97">
        <f t="shared" si="12"/>
        <v>0</v>
      </c>
      <c r="AG44" s="138">
        <f t="shared" si="12"/>
        <v>2</v>
      </c>
    </row>
    <row r="45" spans="1:38" s="69" customFormat="1" ht="20.100000000000001" customHeight="1" x14ac:dyDescent="0.2">
      <c r="A45" s="59">
        <v>26</v>
      </c>
      <c r="B45" s="27" t="s">
        <v>80</v>
      </c>
      <c r="C45" s="70" t="s">
        <v>27</v>
      </c>
      <c r="D45" s="100" t="s">
        <v>81</v>
      </c>
      <c r="E45" s="93"/>
      <c r="F45" s="93">
        <v>30</v>
      </c>
      <c r="G45" s="93"/>
      <c r="H45" s="102">
        <v>3</v>
      </c>
      <c r="I45" s="93"/>
      <c r="J45" s="93">
        <v>30</v>
      </c>
      <c r="K45" s="93"/>
      <c r="L45" s="108">
        <v>2</v>
      </c>
      <c r="M45" s="95"/>
      <c r="N45" s="95"/>
      <c r="O45" s="95"/>
      <c r="P45" s="101"/>
      <c r="Q45" s="95"/>
      <c r="R45" s="95"/>
      <c r="S45" s="95"/>
      <c r="T45" s="101"/>
      <c r="U45" s="96"/>
      <c r="V45" s="96"/>
      <c r="W45" s="96"/>
      <c r="X45" s="94"/>
      <c r="Y45" s="96"/>
      <c r="Z45" s="96"/>
      <c r="AA45" s="96"/>
      <c r="AB45" s="94"/>
      <c r="AC45" s="127">
        <f>AD45+AE45+AF45</f>
        <v>60</v>
      </c>
      <c r="AD45" s="97">
        <f t="shared" si="12"/>
        <v>0</v>
      </c>
      <c r="AE45" s="97">
        <f t="shared" si="12"/>
        <v>60</v>
      </c>
      <c r="AF45" s="97">
        <f t="shared" si="12"/>
        <v>0</v>
      </c>
      <c r="AG45" s="138">
        <f t="shared" si="12"/>
        <v>5</v>
      </c>
    </row>
    <row r="46" spans="1:38" s="69" customFormat="1" ht="20.100000000000001" customHeight="1" x14ac:dyDescent="0.2">
      <c r="A46" s="59">
        <v>27</v>
      </c>
      <c r="B46" s="27" t="s">
        <v>78</v>
      </c>
      <c r="C46" s="70" t="s">
        <v>79</v>
      </c>
      <c r="D46" s="100" t="s">
        <v>63</v>
      </c>
      <c r="E46" s="93"/>
      <c r="F46" s="93"/>
      <c r="G46" s="93"/>
      <c r="H46" s="101"/>
      <c r="I46" s="93"/>
      <c r="J46" s="93"/>
      <c r="K46" s="93"/>
      <c r="L46" s="101"/>
      <c r="M46" s="95"/>
      <c r="N46" s="95">
        <v>30</v>
      </c>
      <c r="O46" s="95"/>
      <c r="P46" s="101">
        <v>2</v>
      </c>
      <c r="Q46" s="95"/>
      <c r="R46" s="95">
        <v>30</v>
      </c>
      <c r="S46" s="95"/>
      <c r="T46" s="108">
        <v>2</v>
      </c>
      <c r="U46" s="96"/>
      <c r="V46" s="96"/>
      <c r="W46" s="96"/>
      <c r="X46" s="94"/>
      <c r="Y46" s="96"/>
      <c r="Z46" s="96"/>
      <c r="AA46" s="96"/>
      <c r="AB46" s="94"/>
      <c r="AC46" s="127">
        <f>AD46+AE46+AF46</f>
        <v>60</v>
      </c>
      <c r="AD46" s="97">
        <f t="shared" si="12"/>
        <v>0</v>
      </c>
      <c r="AE46" s="97">
        <f t="shared" si="12"/>
        <v>60</v>
      </c>
      <c r="AF46" s="97">
        <f t="shared" si="12"/>
        <v>0</v>
      </c>
      <c r="AG46" s="138">
        <f t="shared" si="12"/>
        <v>4</v>
      </c>
    </row>
    <row r="47" spans="1:38" s="15" customFormat="1" ht="20.100000000000001" customHeight="1" x14ac:dyDescent="0.2">
      <c r="A47" s="162" t="s">
        <v>82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57">
        <f>SUM(AC48:AC51)</f>
        <v>150</v>
      </c>
      <c r="AD47" s="57">
        <f>SUM(AD48:AD51)</f>
        <v>0</v>
      </c>
      <c r="AE47" s="57">
        <f>SUM(AE48:AE51)</f>
        <v>150</v>
      </c>
      <c r="AF47" s="57">
        <f>SUM(AF48:AF51)</f>
        <v>0</v>
      </c>
      <c r="AG47" s="137">
        <f>SUM(AG48:AG51)</f>
        <v>17</v>
      </c>
    </row>
    <row r="48" spans="1:38" s="14" customFormat="1" ht="20.100000000000001" customHeight="1" x14ac:dyDescent="0.2">
      <c r="A48" s="60">
        <v>28</v>
      </c>
      <c r="B48" s="27" t="s">
        <v>83</v>
      </c>
      <c r="C48" s="56" t="s">
        <v>84</v>
      </c>
      <c r="D48" s="58" t="s">
        <v>85</v>
      </c>
      <c r="E48" s="33"/>
      <c r="F48" s="33"/>
      <c r="G48" s="33"/>
      <c r="H48" s="29"/>
      <c r="I48" s="33"/>
      <c r="J48" s="33"/>
      <c r="K48" s="33"/>
      <c r="L48" s="29"/>
      <c r="M48" s="34"/>
      <c r="N48" s="34"/>
      <c r="O48" s="34"/>
      <c r="P48" s="29"/>
      <c r="Q48" s="34"/>
      <c r="R48" s="34">
        <v>30</v>
      </c>
      <c r="S48" s="34"/>
      <c r="T48" s="29">
        <v>2</v>
      </c>
      <c r="U48" s="35"/>
      <c r="V48" s="35">
        <v>30</v>
      </c>
      <c r="W48" s="35"/>
      <c r="X48" s="92">
        <v>2</v>
      </c>
      <c r="Y48" s="35"/>
      <c r="Z48" s="35">
        <v>30</v>
      </c>
      <c r="AA48" s="35"/>
      <c r="AB48" s="29">
        <v>2</v>
      </c>
      <c r="AC48" s="50">
        <f>AD48+AE48+AF48</f>
        <v>90</v>
      </c>
      <c r="AD48" s="31">
        <f t="shared" ref="AD48:AG51" si="13">E48+I48+M48+Q48+U48+Y48</f>
        <v>0</v>
      </c>
      <c r="AE48" s="31">
        <f>F48+J48+N48+R48+V48+Z48</f>
        <v>90</v>
      </c>
      <c r="AF48" s="31">
        <f t="shared" si="13"/>
        <v>0</v>
      </c>
      <c r="AG48" s="139">
        <f t="shared" si="13"/>
        <v>6</v>
      </c>
      <c r="AL48" s="83"/>
    </row>
    <row r="49" spans="1:35" s="14" customFormat="1" ht="20.100000000000001" customHeight="1" x14ac:dyDescent="0.2">
      <c r="A49" s="60">
        <v>29</v>
      </c>
      <c r="B49" s="27" t="s">
        <v>86</v>
      </c>
      <c r="C49" s="56"/>
      <c r="D49" s="58" t="s">
        <v>87</v>
      </c>
      <c r="E49" s="33"/>
      <c r="F49" s="33"/>
      <c r="G49" s="33"/>
      <c r="H49" s="29"/>
      <c r="I49" s="33"/>
      <c r="J49" s="33"/>
      <c r="K49" s="33"/>
      <c r="L49" s="29"/>
      <c r="M49" s="34"/>
      <c r="N49" s="34"/>
      <c r="O49" s="37"/>
      <c r="P49" s="30"/>
      <c r="Q49" s="37"/>
      <c r="R49" s="34">
        <v>30</v>
      </c>
      <c r="S49" s="37"/>
      <c r="T49" s="29">
        <v>2</v>
      </c>
      <c r="U49" s="35"/>
      <c r="V49" s="35">
        <v>30</v>
      </c>
      <c r="W49" s="35"/>
      <c r="X49" s="29">
        <v>2</v>
      </c>
      <c r="Y49" s="35"/>
      <c r="Z49" s="35"/>
      <c r="AA49" s="35"/>
      <c r="AB49" s="29"/>
      <c r="AC49" s="50">
        <f t="shared" ref="AC49:AC51" si="14">AD49+AE49+AF49</f>
        <v>60</v>
      </c>
      <c r="AD49" s="31">
        <f t="shared" si="13"/>
        <v>0</v>
      </c>
      <c r="AE49" s="31">
        <f t="shared" si="13"/>
        <v>60</v>
      </c>
      <c r="AF49" s="31">
        <f t="shared" si="13"/>
        <v>0</v>
      </c>
      <c r="AG49" s="139">
        <f t="shared" si="13"/>
        <v>4</v>
      </c>
    </row>
    <row r="50" spans="1:35" s="14" customFormat="1" ht="20.100000000000001" customHeight="1" x14ac:dyDescent="0.2">
      <c r="A50" s="130">
        <v>30</v>
      </c>
      <c r="B50" s="131" t="s">
        <v>88</v>
      </c>
      <c r="C50" s="56"/>
      <c r="D50" s="58" t="s">
        <v>89</v>
      </c>
      <c r="E50" s="121"/>
      <c r="F50" s="121"/>
      <c r="G50" s="121"/>
      <c r="H50" s="122"/>
      <c r="I50" s="121"/>
      <c r="J50" s="121"/>
      <c r="K50" s="121"/>
      <c r="L50" s="122"/>
      <c r="M50" s="123"/>
      <c r="N50" s="123"/>
      <c r="O50" s="124"/>
      <c r="P50" s="125"/>
      <c r="Q50" s="124"/>
      <c r="R50" s="123"/>
      <c r="S50" s="124"/>
      <c r="T50" s="122"/>
      <c r="U50" s="126"/>
      <c r="V50" s="126"/>
      <c r="W50" s="126"/>
      <c r="X50" s="122"/>
      <c r="Y50" s="126"/>
      <c r="Z50" s="126"/>
      <c r="AA50" s="126"/>
      <c r="AB50" s="29">
        <v>6</v>
      </c>
      <c r="AC50" s="50">
        <f t="shared" si="14"/>
        <v>0</v>
      </c>
      <c r="AD50" s="31">
        <f t="shared" si="13"/>
        <v>0</v>
      </c>
      <c r="AE50" s="31">
        <f t="shared" si="13"/>
        <v>0</v>
      </c>
      <c r="AF50" s="31">
        <f t="shared" si="13"/>
        <v>0</v>
      </c>
      <c r="AG50" s="139">
        <f t="shared" si="13"/>
        <v>6</v>
      </c>
    </row>
    <row r="51" spans="1:35" s="14" customFormat="1" ht="20.100000000000001" customHeight="1" x14ac:dyDescent="0.2">
      <c r="A51" s="130">
        <v>31</v>
      </c>
      <c r="B51" s="131" t="s">
        <v>90</v>
      </c>
      <c r="C51" s="56" t="s">
        <v>91</v>
      </c>
      <c r="D51" s="58" t="s">
        <v>92</v>
      </c>
      <c r="E51" s="33"/>
      <c r="F51" s="33"/>
      <c r="G51" s="33"/>
      <c r="H51" s="29"/>
      <c r="I51" s="33"/>
      <c r="J51" s="33"/>
      <c r="K51" s="33"/>
      <c r="L51" s="29"/>
      <c r="M51" s="34"/>
      <c r="N51" s="34"/>
      <c r="O51" s="37"/>
      <c r="P51" s="30"/>
      <c r="Q51" s="37"/>
      <c r="R51" s="34"/>
      <c r="S51" s="37"/>
      <c r="T51" s="29"/>
      <c r="U51" s="35"/>
      <c r="V51" s="35"/>
      <c r="W51" s="35"/>
      <c r="X51" s="29"/>
      <c r="Y51" s="35"/>
      <c r="Z51" s="35"/>
      <c r="AA51" s="35"/>
      <c r="AB51" s="64">
        <v>1</v>
      </c>
      <c r="AC51" s="50">
        <f t="shared" si="14"/>
        <v>0</v>
      </c>
      <c r="AD51" s="31">
        <f t="shared" si="13"/>
        <v>0</v>
      </c>
      <c r="AE51" s="31">
        <f t="shared" si="13"/>
        <v>0</v>
      </c>
      <c r="AF51" s="31">
        <f t="shared" si="13"/>
        <v>0</v>
      </c>
      <c r="AG51" s="139">
        <f t="shared" si="13"/>
        <v>1</v>
      </c>
    </row>
    <row r="52" spans="1:35" s="14" customFormat="1" ht="20.100000000000001" customHeight="1" x14ac:dyDescent="0.2">
      <c r="A52" s="153" t="s">
        <v>126</v>
      </c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57">
        <f>AC53+AC60</f>
        <v>665</v>
      </c>
      <c r="AD52" s="57">
        <f>AD53+AD60</f>
        <v>125</v>
      </c>
      <c r="AE52" s="57">
        <f>AE53+AE60</f>
        <v>510</v>
      </c>
      <c r="AF52" s="57">
        <f>AF53+AF60</f>
        <v>30</v>
      </c>
      <c r="AG52" s="137">
        <f>AG53+AG60</f>
        <v>68</v>
      </c>
    </row>
    <row r="53" spans="1:35" s="14" customFormat="1" ht="20.100000000000001" customHeight="1" x14ac:dyDescent="0.2">
      <c r="A53" s="160" t="s">
        <v>93</v>
      </c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57">
        <f>SUM(AC54:AC59)</f>
        <v>195</v>
      </c>
      <c r="AD53" s="57">
        <f>SUM(AD54:AD59)</f>
        <v>105</v>
      </c>
      <c r="AE53" s="57">
        <f>SUM(AE54:AE59)</f>
        <v>90</v>
      </c>
      <c r="AF53" s="57">
        <f>SUM(AF54:AF59)</f>
        <v>0</v>
      </c>
      <c r="AG53" s="137">
        <f>SUM(AG54:AG59)</f>
        <v>15</v>
      </c>
    </row>
    <row r="54" spans="1:35" s="15" customFormat="1" ht="20.100000000000001" customHeight="1" x14ac:dyDescent="0.2">
      <c r="A54" s="130">
        <v>32</v>
      </c>
      <c r="B54" s="131" t="s">
        <v>94</v>
      </c>
      <c r="C54" s="85" t="s">
        <v>43</v>
      </c>
      <c r="D54" s="100" t="s">
        <v>44</v>
      </c>
      <c r="E54" s="93"/>
      <c r="F54" s="93"/>
      <c r="G54" s="93"/>
      <c r="H54" s="94"/>
      <c r="I54" s="93"/>
      <c r="J54" s="93"/>
      <c r="K54" s="93"/>
      <c r="L54" s="94"/>
      <c r="M54" s="95">
        <v>30</v>
      </c>
      <c r="N54" s="95"/>
      <c r="O54" s="95"/>
      <c r="P54" s="101">
        <v>2</v>
      </c>
      <c r="Q54" s="88"/>
      <c r="R54" s="88"/>
      <c r="S54" s="88"/>
      <c r="T54" s="87"/>
      <c r="U54" s="89"/>
      <c r="V54" s="89"/>
      <c r="W54" s="89"/>
      <c r="X54" s="87"/>
      <c r="Y54" s="89"/>
      <c r="Z54" s="89"/>
      <c r="AA54" s="89"/>
      <c r="AB54" s="87"/>
      <c r="AC54" s="127">
        <f t="shared" ref="AC54:AC59" si="15">AD54+AE54+AF54</f>
        <v>30</v>
      </c>
      <c r="AD54" s="97">
        <f t="shared" ref="AD54:AG59" si="16">E54+I54+M54+Q54+U54+Y54</f>
        <v>30</v>
      </c>
      <c r="AE54" s="97">
        <f t="shared" si="16"/>
        <v>0</v>
      </c>
      <c r="AF54" s="97">
        <f t="shared" si="16"/>
        <v>0</v>
      </c>
      <c r="AG54" s="138">
        <f t="shared" si="16"/>
        <v>2</v>
      </c>
    </row>
    <row r="55" spans="1:35" s="15" customFormat="1" ht="20.100000000000001" customHeight="1" x14ac:dyDescent="0.2">
      <c r="A55" s="130">
        <v>33</v>
      </c>
      <c r="B55" s="131" t="s">
        <v>95</v>
      </c>
      <c r="C55" s="56" t="s">
        <v>43</v>
      </c>
      <c r="D55" s="58" t="s">
        <v>44</v>
      </c>
      <c r="E55" s="33"/>
      <c r="F55" s="33"/>
      <c r="G55" s="33"/>
      <c r="H55" s="29"/>
      <c r="I55" s="33"/>
      <c r="J55" s="33"/>
      <c r="K55" s="33"/>
      <c r="L55" s="29"/>
      <c r="M55" s="34">
        <v>30</v>
      </c>
      <c r="N55" s="34"/>
      <c r="O55" s="34"/>
      <c r="P55" s="101">
        <v>2</v>
      </c>
      <c r="Q55" s="34"/>
      <c r="R55" s="34"/>
      <c r="S55" s="34"/>
      <c r="T55" s="29"/>
      <c r="U55" s="35"/>
      <c r="V55" s="35"/>
      <c r="W55" s="35"/>
      <c r="X55" s="29"/>
      <c r="Y55" s="35"/>
      <c r="Z55" s="35"/>
      <c r="AA55" s="35"/>
      <c r="AB55" s="29"/>
      <c r="AC55" s="50">
        <f t="shared" si="15"/>
        <v>30</v>
      </c>
      <c r="AD55" s="31">
        <f t="shared" si="16"/>
        <v>30</v>
      </c>
      <c r="AE55" s="31">
        <f t="shared" si="16"/>
        <v>0</v>
      </c>
      <c r="AF55" s="31">
        <f t="shared" si="16"/>
        <v>0</v>
      </c>
      <c r="AG55" s="138">
        <f t="shared" si="16"/>
        <v>2</v>
      </c>
    </row>
    <row r="56" spans="1:35" s="14" customFormat="1" ht="20.100000000000001" customHeight="1" x14ac:dyDescent="0.2">
      <c r="A56" s="130">
        <v>34</v>
      </c>
      <c r="B56" s="131" t="s">
        <v>96</v>
      </c>
      <c r="C56" s="56" t="s">
        <v>69</v>
      </c>
      <c r="D56" s="58" t="s">
        <v>97</v>
      </c>
      <c r="E56" s="33"/>
      <c r="F56" s="33"/>
      <c r="G56" s="33"/>
      <c r="H56" s="29"/>
      <c r="I56" s="33"/>
      <c r="J56" s="33"/>
      <c r="K56" s="33"/>
      <c r="L56" s="29"/>
      <c r="M56" s="34">
        <v>15</v>
      </c>
      <c r="N56" s="34">
        <v>15</v>
      </c>
      <c r="O56" s="34"/>
      <c r="P56" s="101">
        <v>2</v>
      </c>
      <c r="Q56" s="34">
        <v>15</v>
      </c>
      <c r="R56" s="34">
        <v>15</v>
      </c>
      <c r="S56" s="34"/>
      <c r="T56" s="92">
        <v>2</v>
      </c>
      <c r="U56" s="35"/>
      <c r="V56" s="35"/>
      <c r="W56" s="35"/>
      <c r="X56" s="29"/>
      <c r="Y56" s="35"/>
      <c r="Z56" s="35"/>
      <c r="AA56" s="35"/>
      <c r="AB56" s="29"/>
      <c r="AC56" s="50">
        <f t="shared" si="15"/>
        <v>60</v>
      </c>
      <c r="AD56" s="31">
        <f t="shared" si="16"/>
        <v>30</v>
      </c>
      <c r="AE56" s="31">
        <f t="shared" si="16"/>
        <v>30</v>
      </c>
      <c r="AF56" s="31">
        <f t="shared" si="16"/>
        <v>0</v>
      </c>
      <c r="AG56" s="138">
        <f t="shared" si="16"/>
        <v>4</v>
      </c>
    </row>
    <row r="57" spans="1:35" s="14" customFormat="1" ht="20.100000000000001" customHeight="1" x14ac:dyDescent="0.2">
      <c r="A57" s="60">
        <v>35</v>
      </c>
      <c r="B57" s="131" t="s">
        <v>98</v>
      </c>
      <c r="C57" s="56" t="s">
        <v>99</v>
      </c>
      <c r="D57" s="58" t="s">
        <v>100</v>
      </c>
      <c r="E57" s="33"/>
      <c r="F57" s="33"/>
      <c r="G57" s="33"/>
      <c r="H57" s="29"/>
      <c r="I57" s="33"/>
      <c r="J57" s="33"/>
      <c r="K57" s="33"/>
      <c r="L57" s="29"/>
      <c r="M57" s="34"/>
      <c r="N57" s="34">
        <v>15</v>
      </c>
      <c r="O57" s="34"/>
      <c r="P57" s="101">
        <v>1</v>
      </c>
      <c r="Q57" s="34"/>
      <c r="R57" s="34"/>
      <c r="S57" s="34"/>
      <c r="T57" s="92"/>
      <c r="U57" s="35"/>
      <c r="V57" s="35"/>
      <c r="W57" s="35"/>
      <c r="X57" s="29"/>
      <c r="Y57" s="35"/>
      <c r="Z57" s="35"/>
      <c r="AA57" s="35"/>
      <c r="AB57" s="29"/>
      <c r="AC57" s="50">
        <f t="shared" si="15"/>
        <v>15</v>
      </c>
      <c r="AD57" s="31">
        <f>E57+I57+M57+Q57+U57+Y57</f>
        <v>0</v>
      </c>
      <c r="AE57" s="31">
        <f>F57+J57+N57+R57+V57+Z57</f>
        <v>15</v>
      </c>
      <c r="AF57" s="31">
        <f t="shared" si="16"/>
        <v>0</v>
      </c>
      <c r="AG57" s="138">
        <f t="shared" si="16"/>
        <v>1</v>
      </c>
    </row>
    <row r="58" spans="1:35" s="14" customFormat="1" ht="20.100000000000001" customHeight="1" x14ac:dyDescent="0.2">
      <c r="A58" s="59">
        <v>36</v>
      </c>
      <c r="B58" s="131" t="s">
        <v>104</v>
      </c>
      <c r="C58" s="56" t="s">
        <v>102</v>
      </c>
      <c r="D58" s="58" t="s">
        <v>100</v>
      </c>
      <c r="E58" s="33"/>
      <c r="F58" s="33"/>
      <c r="G58" s="33"/>
      <c r="H58" s="29"/>
      <c r="I58" s="33"/>
      <c r="J58" s="33"/>
      <c r="K58" s="33"/>
      <c r="L58" s="29"/>
      <c r="M58" s="34"/>
      <c r="N58" s="34"/>
      <c r="O58" s="34"/>
      <c r="P58" s="101"/>
      <c r="Q58" s="34">
        <v>15</v>
      </c>
      <c r="R58" s="34">
        <v>15</v>
      </c>
      <c r="S58" s="37"/>
      <c r="T58" s="92">
        <v>3</v>
      </c>
      <c r="U58" s="38"/>
      <c r="V58" s="35"/>
      <c r="W58" s="38"/>
      <c r="X58" s="36"/>
      <c r="Y58" s="35"/>
      <c r="Z58" s="35"/>
      <c r="AA58" s="35"/>
      <c r="AB58" s="29"/>
      <c r="AC58" s="50">
        <f t="shared" si="15"/>
        <v>30</v>
      </c>
      <c r="AD58" s="31">
        <f t="shared" ref="AD58:AE59" si="17">E58+I58+M58+Q58+U58+Y58</f>
        <v>15</v>
      </c>
      <c r="AE58" s="31">
        <f t="shared" si="17"/>
        <v>15</v>
      </c>
      <c r="AF58" s="31">
        <f t="shared" si="16"/>
        <v>0</v>
      </c>
      <c r="AG58" s="138">
        <f t="shared" si="16"/>
        <v>3</v>
      </c>
    </row>
    <row r="59" spans="1:35" s="14" customFormat="1" ht="20.100000000000001" customHeight="1" x14ac:dyDescent="0.2">
      <c r="A59" s="130">
        <v>37</v>
      </c>
      <c r="B59" s="131" t="s">
        <v>101</v>
      </c>
      <c r="C59" s="56" t="s">
        <v>102</v>
      </c>
      <c r="D59" s="58" t="s">
        <v>103</v>
      </c>
      <c r="E59" s="33"/>
      <c r="F59" s="33"/>
      <c r="G59" s="33"/>
      <c r="H59" s="29"/>
      <c r="I59" s="33"/>
      <c r="J59" s="33"/>
      <c r="K59" s="33"/>
      <c r="L59" s="29"/>
      <c r="M59" s="34"/>
      <c r="N59" s="34"/>
      <c r="O59" s="34"/>
      <c r="P59" s="101"/>
      <c r="Q59" s="34"/>
      <c r="R59" s="34">
        <v>15</v>
      </c>
      <c r="S59" s="37"/>
      <c r="T59" s="92">
        <v>1</v>
      </c>
      <c r="U59" s="38"/>
      <c r="V59" s="35">
        <v>15</v>
      </c>
      <c r="W59" s="38"/>
      <c r="X59" s="92">
        <v>2</v>
      </c>
      <c r="Y59" s="35"/>
      <c r="Z59" s="35"/>
      <c r="AA59" s="35"/>
      <c r="AB59" s="29"/>
      <c r="AC59" s="50">
        <f t="shared" si="15"/>
        <v>30</v>
      </c>
      <c r="AD59" s="31">
        <f t="shared" si="17"/>
        <v>0</v>
      </c>
      <c r="AE59" s="31">
        <f t="shared" si="17"/>
        <v>30</v>
      </c>
      <c r="AF59" s="31">
        <f t="shared" si="16"/>
        <v>0</v>
      </c>
      <c r="AG59" s="138">
        <f t="shared" si="16"/>
        <v>3</v>
      </c>
    </row>
    <row r="60" spans="1:35" s="14" customFormat="1" ht="20.100000000000001" customHeight="1" x14ac:dyDescent="0.2">
      <c r="A60" s="160" t="s">
        <v>105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57">
        <f>SUM(AC61:AC68)</f>
        <v>470</v>
      </c>
      <c r="AD60" s="57">
        <f>SUM(AD61:AD67)</f>
        <v>20</v>
      </c>
      <c r="AE60" s="57">
        <f>SUM(AE61:AE68)</f>
        <v>420</v>
      </c>
      <c r="AF60" s="57">
        <f>SUM(AF61:AF67)</f>
        <v>30</v>
      </c>
      <c r="AG60" s="137">
        <f>SUM(AG61:AG68)</f>
        <v>53</v>
      </c>
    </row>
    <row r="61" spans="1:35" s="76" customFormat="1" ht="20.100000000000001" customHeight="1" x14ac:dyDescent="0.2">
      <c r="A61" s="130">
        <v>38</v>
      </c>
      <c r="B61" s="27" t="s">
        <v>37</v>
      </c>
      <c r="C61" s="71" t="s">
        <v>29</v>
      </c>
      <c r="D61" s="100" t="s">
        <v>30</v>
      </c>
      <c r="E61" s="93">
        <v>20</v>
      </c>
      <c r="F61" s="93">
        <v>30</v>
      </c>
      <c r="G61" s="93"/>
      <c r="H61" s="32">
        <v>4</v>
      </c>
      <c r="I61" s="72"/>
      <c r="J61" s="72"/>
      <c r="K61" s="72"/>
      <c r="L61" s="101"/>
      <c r="M61" s="95"/>
      <c r="N61" s="95"/>
      <c r="O61" s="95"/>
      <c r="P61" s="32"/>
      <c r="Q61" s="74"/>
      <c r="R61" s="74"/>
      <c r="S61" s="74"/>
      <c r="T61" s="73"/>
      <c r="U61" s="96"/>
      <c r="V61" s="96"/>
      <c r="W61" s="96"/>
      <c r="X61" s="101"/>
      <c r="Y61" s="75"/>
      <c r="Z61" s="75"/>
      <c r="AA61" s="75"/>
      <c r="AB61" s="73"/>
      <c r="AC61" s="127">
        <f t="shared" ref="AC61:AC63" si="18">AD61+AE61+AF61</f>
        <v>50</v>
      </c>
      <c r="AD61" s="97">
        <f t="shared" ref="AD61:AG63" si="19">E61+I61+M61+Q61+U61+Y61</f>
        <v>20</v>
      </c>
      <c r="AE61" s="97">
        <f t="shared" si="19"/>
        <v>30</v>
      </c>
      <c r="AF61" s="97">
        <f t="shared" si="19"/>
        <v>0</v>
      </c>
      <c r="AG61" s="138">
        <f t="shared" si="19"/>
        <v>4</v>
      </c>
      <c r="AI61" s="90"/>
    </row>
    <row r="62" spans="1:35" s="14" customFormat="1" ht="20.100000000000001" customHeight="1" x14ac:dyDescent="0.2">
      <c r="A62" s="130">
        <v>39</v>
      </c>
      <c r="B62" s="27" t="s">
        <v>133</v>
      </c>
      <c r="C62" s="56" t="s">
        <v>29</v>
      </c>
      <c r="D62" s="100" t="s">
        <v>30</v>
      </c>
      <c r="E62" s="93"/>
      <c r="F62" s="93"/>
      <c r="G62" s="93">
        <v>30</v>
      </c>
      <c r="H62" s="32">
        <v>3</v>
      </c>
      <c r="I62" s="33"/>
      <c r="J62" s="33"/>
      <c r="K62" s="33"/>
      <c r="L62" s="101"/>
      <c r="M62" s="95"/>
      <c r="N62" s="95"/>
      <c r="O62" s="95"/>
      <c r="P62" s="101"/>
      <c r="Q62" s="34"/>
      <c r="R62" s="34"/>
      <c r="S62" s="34"/>
      <c r="T62" s="29"/>
      <c r="U62" s="96"/>
      <c r="V62" s="96"/>
      <c r="W62" s="96"/>
      <c r="X62" s="101"/>
      <c r="Y62" s="35"/>
      <c r="Z62" s="35"/>
      <c r="AA62" s="35"/>
      <c r="AB62" s="29"/>
      <c r="AC62" s="127">
        <f t="shared" si="18"/>
        <v>30</v>
      </c>
      <c r="AD62" s="97">
        <f t="shared" si="19"/>
        <v>0</v>
      </c>
      <c r="AE62" s="97">
        <f t="shared" si="19"/>
        <v>0</v>
      </c>
      <c r="AF62" s="97">
        <f t="shared" si="19"/>
        <v>30</v>
      </c>
      <c r="AG62" s="138">
        <f t="shared" si="19"/>
        <v>3</v>
      </c>
      <c r="AI62" s="84"/>
    </row>
    <row r="63" spans="1:35" s="14" customFormat="1" ht="20.100000000000001" customHeight="1" x14ac:dyDescent="0.2">
      <c r="A63" s="130">
        <v>40</v>
      </c>
      <c r="B63" s="27" t="s">
        <v>111</v>
      </c>
      <c r="C63" s="56"/>
      <c r="D63" s="58" t="s">
        <v>44</v>
      </c>
      <c r="E63" s="33"/>
      <c r="F63" s="33"/>
      <c r="G63" s="33"/>
      <c r="H63" s="29"/>
      <c r="I63" s="33"/>
      <c r="J63" s="33"/>
      <c r="K63" s="33"/>
      <c r="L63" s="29"/>
      <c r="M63" s="34"/>
      <c r="N63" s="34">
        <v>30</v>
      </c>
      <c r="O63" s="37"/>
      <c r="P63" s="110">
        <v>2</v>
      </c>
      <c r="Q63" s="37"/>
      <c r="R63" s="34"/>
      <c r="S63" s="37"/>
      <c r="T63" s="29"/>
      <c r="U63" s="35"/>
      <c r="V63" s="35"/>
      <c r="W63" s="49"/>
      <c r="X63" s="29"/>
      <c r="Y63" s="35"/>
      <c r="Z63" s="35"/>
      <c r="AA63" s="35"/>
      <c r="AB63" s="29"/>
      <c r="AC63" s="50">
        <f t="shared" si="18"/>
        <v>30</v>
      </c>
      <c r="AD63" s="31">
        <f t="shared" si="19"/>
        <v>0</v>
      </c>
      <c r="AE63" s="31">
        <f t="shared" si="19"/>
        <v>30</v>
      </c>
      <c r="AF63" s="31">
        <f t="shared" si="19"/>
        <v>0</v>
      </c>
      <c r="AG63" s="139">
        <f t="shared" si="19"/>
        <v>2</v>
      </c>
    </row>
    <row r="64" spans="1:35" s="14" customFormat="1" ht="20.100000000000001" customHeight="1" x14ac:dyDescent="0.2">
      <c r="A64" s="130">
        <v>41</v>
      </c>
      <c r="B64" s="27" t="s">
        <v>106</v>
      </c>
      <c r="C64" s="56" t="s">
        <v>43</v>
      </c>
      <c r="D64" s="58" t="s">
        <v>44</v>
      </c>
      <c r="E64" s="33"/>
      <c r="F64" s="33"/>
      <c r="G64" s="33"/>
      <c r="H64" s="29"/>
      <c r="I64" s="33"/>
      <c r="J64" s="33"/>
      <c r="K64" s="33"/>
      <c r="L64" s="29"/>
      <c r="M64" s="34"/>
      <c r="N64" s="34">
        <v>30</v>
      </c>
      <c r="O64" s="37"/>
      <c r="P64" s="30">
        <v>3</v>
      </c>
      <c r="Q64" s="37"/>
      <c r="R64" s="34"/>
      <c r="S64" s="37"/>
      <c r="T64" s="29"/>
      <c r="U64" s="35"/>
      <c r="V64" s="35"/>
      <c r="W64" s="35"/>
      <c r="X64" s="29"/>
      <c r="Y64" s="35"/>
      <c r="Z64" s="35"/>
      <c r="AA64" s="35"/>
      <c r="AB64" s="29"/>
      <c r="AC64" s="50">
        <f>AD64+AE64+AF64</f>
        <v>30</v>
      </c>
      <c r="AD64" s="31">
        <f>E64+I64+M64+Q64+U64+Y64</f>
        <v>0</v>
      </c>
      <c r="AE64" s="31">
        <f>F64+J64+N64+R64+V64+Z64</f>
        <v>30</v>
      </c>
      <c r="AF64" s="31">
        <f>G64+K64+O64+S64+W64+AA64</f>
        <v>0</v>
      </c>
      <c r="AG64" s="139">
        <f>H64+L64+P64+T64+X64+AB64</f>
        <v>3</v>
      </c>
    </row>
    <row r="65" spans="1:33" s="14" customFormat="1" ht="20.100000000000001" customHeight="1" x14ac:dyDescent="0.2">
      <c r="A65" s="130">
        <v>42</v>
      </c>
      <c r="B65" s="27" t="s">
        <v>107</v>
      </c>
      <c r="C65" s="56" t="s">
        <v>84</v>
      </c>
      <c r="D65" s="58" t="s">
        <v>92</v>
      </c>
      <c r="E65" s="33"/>
      <c r="F65" s="33"/>
      <c r="G65" s="33"/>
      <c r="H65" s="29"/>
      <c r="I65" s="33"/>
      <c r="J65" s="33"/>
      <c r="K65" s="33"/>
      <c r="L65" s="29"/>
      <c r="M65" s="34"/>
      <c r="N65" s="34"/>
      <c r="O65" s="47"/>
      <c r="P65" s="30"/>
      <c r="Q65" s="37"/>
      <c r="R65" s="34">
        <v>30</v>
      </c>
      <c r="S65" s="37"/>
      <c r="T65" s="29">
        <v>3</v>
      </c>
      <c r="U65" s="35"/>
      <c r="V65" s="49">
        <v>30</v>
      </c>
      <c r="W65" s="35"/>
      <c r="X65" s="30">
        <v>4</v>
      </c>
      <c r="Y65" s="35"/>
      <c r="Z65" s="49">
        <v>30</v>
      </c>
      <c r="AA65" s="35"/>
      <c r="AB65" s="64">
        <v>3</v>
      </c>
      <c r="AC65" s="50">
        <f t="shared" ref="AC65:AC71" si="20">AD65+AE65+AF65</f>
        <v>90</v>
      </c>
      <c r="AD65" s="31">
        <f t="shared" ref="AD65:AG71" si="21">E65+I65+M65+Q65+U65+Y65</f>
        <v>0</v>
      </c>
      <c r="AE65" s="31">
        <f t="shared" si="21"/>
        <v>90</v>
      </c>
      <c r="AF65" s="31">
        <f t="shared" si="21"/>
        <v>0</v>
      </c>
      <c r="AG65" s="139">
        <f t="shared" si="21"/>
        <v>10</v>
      </c>
    </row>
    <row r="66" spans="1:33" s="14" customFormat="1" ht="20.100000000000001" customHeight="1" x14ac:dyDescent="0.2">
      <c r="A66" s="133">
        <v>43</v>
      </c>
      <c r="B66" s="27" t="s">
        <v>108</v>
      </c>
      <c r="C66" s="56" t="s">
        <v>84</v>
      </c>
      <c r="D66" s="58" t="s">
        <v>85</v>
      </c>
      <c r="E66" s="33"/>
      <c r="F66" s="33"/>
      <c r="G66" s="33"/>
      <c r="H66" s="29"/>
      <c r="I66" s="33"/>
      <c r="J66" s="33"/>
      <c r="K66" s="33"/>
      <c r="L66" s="29"/>
      <c r="M66" s="34"/>
      <c r="N66" s="34"/>
      <c r="O66" s="37"/>
      <c r="P66" s="30"/>
      <c r="Q66" s="37"/>
      <c r="R66" s="34">
        <v>20</v>
      </c>
      <c r="S66" s="37"/>
      <c r="T66" s="29">
        <v>3</v>
      </c>
      <c r="U66" s="35"/>
      <c r="V66" s="49">
        <v>20</v>
      </c>
      <c r="W66" s="49"/>
      <c r="X66" s="30">
        <v>3</v>
      </c>
      <c r="Y66" s="35"/>
      <c r="Z66" s="49">
        <v>20</v>
      </c>
      <c r="AA66" s="35"/>
      <c r="AB66" s="29">
        <v>3</v>
      </c>
      <c r="AC66" s="50">
        <f t="shared" si="20"/>
        <v>60</v>
      </c>
      <c r="AD66" s="31">
        <f t="shared" si="21"/>
        <v>0</v>
      </c>
      <c r="AE66" s="31">
        <f t="shared" si="21"/>
        <v>60</v>
      </c>
      <c r="AF66" s="31">
        <f t="shared" si="21"/>
        <v>0</v>
      </c>
      <c r="AG66" s="139">
        <f t="shared" si="21"/>
        <v>9</v>
      </c>
    </row>
    <row r="67" spans="1:33" s="14" customFormat="1" ht="20.100000000000001" customHeight="1" x14ac:dyDescent="0.2">
      <c r="A67" s="133">
        <v>44</v>
      </c>
      <c r="B67" s="27" t="s">
        <v>109</v>
      </c>
      <c r="C67" s="56"/>
      <c r="D67" s="58" t="s">
        <v>110</v>
      </c>
      <c r="E67" s="33"/>
      <c r="F67" s="33"/>
      <c r="G67" s="33"/>
      <c r="H67" s="29"/>
      <c r="I67" s="33"/>
      <c r="J67" s="33"/>
      <c r="K67" s="33"/>
      <c r="L67" s="29"/>
      <c r="M67" s="34"/>
      <c r="N67" s="34">
        <v>20</v>
      </c>
      <c r="O67" s="37"/>
      <c r="P67" s="30">
        <v>3</v>
      </c>
      <c r="Q67" s="37"/>
      <c r="R67" s="34">
        <v>30</v>
      </c>
      <c r="S67" s="37"/>
      <c r="T67" s="30">
        <v>3</v>
      </c>
      <c r="U67" s="35"/>
      <c r="V67" s="49">
        <v>60</v>
      </c>
      <c r="W67" s="49"/>
      <c r="X67" s="30">
        <v>8</v>
      </c>
      <c r="Y67" s="35"/>
      <c r="Z67" s="49">
        <v>40</v>
      </c>
      <c r="AA67" s="35"/>
      <c r="AB67" s="30">
        <v>6</v>
      </c>
      <c r="AC67" s="50">
        <f t="shared" si="20"/>
        <v>150</v>
      </c>
      <c r="AD67" s="31">
        <f t="shared" si="21"/>
        <v>0</v>
      </c>
      <c r="AE67" s="31">
        <f>F67+J67+N67+R67+V67+Z67</f>
        <v>150</v>
      </c>
      <c r="AF67" s="31">
        <f>G67+K67+O67+S67+W67+AA67</f>
        <v>0</v>
      </c>
      <c r="AG67" s="139">
        <f>H67+L67+P67+T67+X67+AB67</f>
        <v>20</v>
      </c>
    </row>
    <row r="68" spans="1:33" s="14" customFormat="1" ht="20.100000000000001" customHeight="1" x14ac:dyDescent="0.2">
      <c r="A68" s="130">
        <v>45</v>
      </c>
      <c r="B68" s="27" t="s">
        <v>112</v>
      </c>
      <c r="C68" s="56"/>
      <c r="D68" s="58" t="s">
        <v>89</v>
      </c>
      <c r="E68" s="33"/>
      <c r="F68" s="33"/>
      <c r="G68" s="33"/>
      <c r="H68" s="29"/>
      <c r="I68" s="33"/>
      <c r="J68" s="33"/>
      <c r="K68" s="33"/>
      <c r="L68" s="29"/>
      <c r="M68" s="34"/>
      <c r="N68" s="34"/>
      <c r="O68" s="37"/>
      <c r="P68" s="30"/>
      <c r="Q68" s="37"/>
      <c r="R68" s="34"/>
      <c r="S68" s="37"/>
      <c r="T68" s="29"/>
      <c r="U68" s="35"/>
      <c r="V68" s="35"/>
      <c r="W68" s="49"/>
      <c r="X68" s="29"/>
      <c r="Y68" s="35"/>
      <c r="Z68" s="35">
        <v>30</v>
      </c>
      <c r="AA68" s="35"/>
      <c r="AB68" s="29">
        <v>2</v>
      </c>
      <c r="AC68" s="50">
        <f t="shared" si="20"/>
        <v>30</v>
      </c>
      <c r="AD68" s="31">
        <f t="shared" si="21"/>
        <v>0</v>
      </c>
      <c r="AE68" s="31">
        <f t="shared" si="21"/>
        <v>30</v>
      </c>
      <c r="AF68" s="31">
        <f t="shared" si="21"/>
        <v>0</v>
      </c>
      <c r="AG68" s="139">
        <f t="shared" si="21"/>
        <v>2</v>
      </c>
    </row>
    <row r="69" spans="1:33" s="15" customFormat="1" ht="20.100000000000001" customHeight="1" x14ac:dyDescent="0.2">
      <c r="A69" s="153" t="s">
        <v>129</v>
      </c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61"/>
      <c r="N69" s="161"/>
      <c r="O69" s="161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61"/>
      <c r="AC69" s="57">
        <f>SUM(AC70:AC71)</f>
        <v>90</v>
      </c>
      <c r="AD69" s="57">
        <f>SUM(AD70:AD71)</f>
        <v>0</v>
      </c>
      <c r="AE69" s="57">
        <f>SUM(AE70:AE71)</f>
        <v>0</v>
      </c>
      <c r="AF69" s="57">
        <f>SUM(AF70:AF71)</f>
        <v>90</v>
      </c>
      <c r="AG69" s="137">
        <f>SUM(AG70:AG71)</f>
        <v>11</v>
      </c>
    </row>
    <row r="70" spans="1:33" s="14" customFormat="1" ht="20.100000000000001" customHeight="1" x14ac:dyDescent="0.2">
      <c r="A70" s="133">
        <v>46</v>
      </c>
      <c r="B70" s="131" t="s">
        <v>130</v>
      </c>
      <c r="C70" s="164" t="s">
        <v>44</v>
      </c>
      <c r="D70" s="165"/>
      <c r="E70" s="45"/>
      <c r="F70" s="45"/>
      <c r="G70" s="45"/>
      <c r="H70" s="46"/>
      <c r="I70" s="45"/>
      <c r="J70" s="45"/>
      <c r="K70" s="45"/>
      <c r="L70" s="109"/>
      <c r="M70" s="112"/>
      <c r="N70" s="112"/>
      <c r="O70" s="113">
        <v>30</v>
      </c>
      <c r="P70" s="110">
        <v>2</v>
      </c>
      <c r="Q70" s="48"/>
      <c r="R70" s="48"/>
      <c r="S70" s="48"/>
      <c r="T70" s="80"/>
      <c r="U70" s="35"/>
      <c r="V70" s="35"/>
      <c r="W70" s="35"/>
      <c r="X70" s="80"/>
      <c r="Y70" s="35"/>
      <c r="Z70" s="35"/>
      <c r="AA70" s="116"/>
      <c r="AB70" s="115"/>
      <c r="AC70" s="50">
        <f t="shared" si="20"/>
        <v>30</v>
      </c>
      <c r="AD70" s="31">
        <f t="shared" ref="AD70:AF71" si="22">E70+I70+M70+Q70+U70+Y70</f>
        <v>0</v>
      </c>
      <c r="AE70" s="31">
        <f t="shared" si="22"/>
        <v>0</v>
      </c>
      <c r="AF70" s="31">
        <f t="shared" si="22"/>
        <v>30</v>
      </c>
      <c r="AG70" s="139">
        <f t="shared" si="21"/>
        <v>2</v>
      </c>
    </row>
    <row r="71" spans="1:33" s="14" customFormat="1" ht="36" customHeight="1" x14ac:dyDescent="0.2">
      <c r="A71" s="133">
        <v>47</v>
      </c>
      <c r="B71" s="131" t="s">
        <v>113</v>
      </c>
      <c r="C71" s="67"/>
      <c r="D71" s="68" t="s">
        <v>85</v>
      </c>
      <c r="E71" s="45"/>
      <c r="F71" s="45"/>
      <c r="G71" s="45"/>
      <c r="H71" s="46"/>
      <c r="I71" s="45"/>
      <c r="J71" s="45"/>
      <c r="K71" s="45"/>
      <c r="L71" s="29"/>
      <c r="M71" s="111"/>
      <c r="N71" s="111"/>
      <c r="O71" s="111"/>
      <c r="P71" s="30"/>
      <c r="Q71" s="111"/>
      <c r="R71" s="111"/>
      <c r="S71" s="114">
        <v>20</v>
      </c>
      <c r="T71" s="29">
        <v>3</v>
      </c>
      <c r="U71" s="35"/>
      <c r="V71" s="35"/>
      <c r="W71" s="42">
        <v>20</v>
      </c>
      <c r="X71" s="32">
        <v>3</v>
      </c>
      <c r="Y71" s="35"/>
      <c r="Z71" s="35"/>
      <c r="AA71" s="42">
        <v>20</v>
      </c>
      <c r="AB71" s="117">
        <v>3</v>
      </c>
      <c r="AC71" s="50">
        <f t="shared" si="20"/>
        <v>60</v>
      </c>
      <c r="AD71" s="31">
        <f t="shared" si="22"/>
        <v>0</v>
      </c>
      <c r="AE71" s="31">
        <f t="shared" si="22"/>
        <v>0</v>
      </c>
      <c r="AF71" s="31">
        <f t="shared" si="22"/>
        <v>60</v>
      </c>
      <c r="AG71" s="139">
        <f t="shared" si="21"/>
        <v>9</v>
      </c>
    </row>
    <row r="72" spans="1:33" s="14" customFormat="1" ht="20.100000000000001" customHeight="1" x14ac:dyDescent="0.2">
      <c r="A72" s="170" t="s">
        <v>114</v>
      </c>
      <c r="B72" s="171"/>
      <c r="C72" s="171"/>
      <c r="D72" s="172"/>
      <c r="E72" s="54">
        <f t="shared" ref="E72:AB72" si="23">SUM(E17:E24,E26:E33,E35:E40,E42:E46,E48:E51,E54:E59,E61:E68,E70:E71)</f>
        <v>44</v>
      </c>
      <c r="F72" s="54">
        <f t="shared" si="23"/>
        <v>500</v>
      </c>
      <c r="G72" s="54">
        <f t="shared" si="23"/>
        <v>60</v>
      </c>
      <c r="H72" s="176">
        <f t="shared" si="23"/>
        <v>31</v>
      </c>
      <c r="I72" s="54">
        <f t="shared" si="23"/>
        <v>90</v>
      </c>
      <c r="J72" s="54">
        <f t="shared" si="23"/>
        <v>495</v>
      </c>
      <c r="K72" s="54">
        <f t="shared" si="23"/>
        <v>30</v>
      </c>
      <c r="L72" s="176">
        <f t="shared" si="23"/>
        <v>29</v>
      </c>
      <c r="M72" s="81">
        <f t="shared" si="23"/>
        <v>105</v>
      </c>
      <c r="N72" s="81">
        <f t="shared" si="23"/>
        <v>350</v>
      </c>
      <c r="O72" s="81">
        <f t="shared" si="23"/>
        <v>30</v>
      </c>
      <c r="P72" s="177">
        <f t="shared" si="23"/>
        <v>31</v>
      </c>
      <c r="Q72" s="81">
        <f t="shared" si="23"/>
        <v>30</v>
      </c>
      <c r="R72" s="81">
        <f t="shared" si="23"/>
        <v>335</v>
      </c>
      <c r="S72" s="81">
        <f t="shared" si="23"/>
        <v>20</v>
      </c>
      <c r="T72" s="177">
        <f t="shared" si="23"/>
        <v>29</v>
      </c>
      <c r="U72" s="38">
        <f t="shared" si="23"/>
        <v>30</v>
      </c>
      <c r="V72" s="38">
        <f t="shared" si="23"/>
        <v>305</v>
      </c>
      <c r="W72" s="38">
        <f t="shared" si="23"/>
        <v>20</v>
      </c>
      <c r="X72" s="176">
        <f t="shared" si="23"/>
        <v>30</v>
      </c>
      <c r="Y72" s="38">
        <f t="shared" si="23"/>
        <v>0</v>
      </c>
      <c r="Z72" s="38">
        <f t="shared" si="23"/>
        <v>240</v>
      </c>
      <c r="AA72" s="38">
        <f t="shared" si="23"/>
        <v>20</v>
      </c>
      <c r="AB72" s="176">
        <f t="shared" si="23"/>
        <v>30</v>
      </c>
      <c r="AC72" s="78">
        <f>AC69+AC60+AC53+AC47+AC41+AC34+AC25+AC16</f>
        <v>2704</v>
      </c>
      <c r="AD72" s="79">
        <f>AD69+AD60+AD53+AD47+AD41+AD34+AD25+AD16</f>
        <v>299</v>
      </c>
      <c r="AE72" s="79">
        <f>AE69+AE60+AE53+AE47+AE41+AE34+AE25+AE16</f>
        <v>2225</v>
      </c>
      <c r="AF72" s="79">
        <f>AF69+AF60+AF53+AF47+AF41+AF34+AF25+AF16</f>
        <v>180</v>
      </c>
      <c r="AG72" s="140">
        <f>AG16+AG25+AG34+AG41+AG47+AG53+AG60+AG69</f>
        <v>180</v>
      </c>
    </row>
    <row r="73" spans="1:33" s="14" customFormat="1" ht="20.100000000000001" customHeight="1" x14ac:dyDescent="0.2">
      <c r="A73" s="170"/>
      <c r="B73" s="171"/>
      <c r="C73" s="171"/>
      <c r="D73" s="172"/>
      <c r="E73" s="180">
        <f>E72+F72+G72</f>
        <v>604</v>
      </c>
      <c r="F73" s="180"/>
      <c r="G73" s="180"/>
      <c r="H73" s="176"/>
      <c r="I73" s="181">
        <f>I72+J72+K72</f>
        <v>615</v>
      </c>
      <c r="J73" s="182"/>
      <c r="K73" s="183"/>
      <c r="L73" s="176"/>
      <c r="M73" s="184">
        <f>M72+N72+O72</f>
        <v>485</v>
      </c>
      <c r="N73" s="185"/>
      <c r="O73" s="186"/>
      <c r="P73" s="177"/>
      <c r="Q73" s="184">
        <f>Q72+R72+S72</f>
        <v>385</v>
      </c>
      <c r="R73" s="185"/>
      <c r="S73" s="186"/>
      <c r="T73" s="177"/>
      <c r="U73" s="166">
        <f>U72+V72+W72</f>
        <v>355</v>
      </c>
      <c r="V73" s="167"/>
      <c r="W73" s="168"/>
      <c r="X73" s="176"/>
      <c r="Y73" s="166">
        <f>Y72+Z72+AA72</f>
        <v>260</v>
      </c>
      <c r="Z73" s="167"/>
      <c r="AA73" s="168"/>
      <c r="AB73" s="176"/>
      <c r="AC73" s="187">
        <f>U74+M74+E74</f>
        <v>2704</v>
      </c>
      <c r="AD73" s="188"/>
      <c r="AE73" s="188"/>
      <c r="AF73" s="188"/>
      <c r="AG73" s="178">
        <f>H72+L72+P72+T72+X72+AB72</f>
        <v>180</v>
      </c>
    </row>
    <row r="74" spans="1:33" s="14" customFormat="1" ht="20.100000000000001" customHeight="1" thickBot="1" x14ac:dyDescent="0.25">
      <c r="A74" s="173"/>
      <c r="B74" s="174"/>
      <c r="C74" s="174"/>
      <c r="D74" s="175"/>
      <c r="E74" s="169">
        <f>E73+I73</f>
        <v>1219</v>
      </c>
      <c r="F74" s="169"/>
      <c r="G74" s="169"/>
      <c r="H74" s="169"/>
      <c r="I74" s="169"/>
      <c r="J74" s="169"/>
      <c r="K74" s="169"/>
      <c r="L74" s="61">
        <f>H72+L72</f>
        <v>60</v>
      </c>
      <c r="M74" s="169">
        <f>M73+Q73</f>
        <v>870</v>
      </c>
      <c r="N74" s="169"/>
      <c r="O74" s="169"/>
      <c r="P74" s="169"/>
      <c r="Q74" s="169"/>
      <c r="R74" s="169"/>
      <c r="S74" s="169"/>
      <c r="T74" s="61">
        <f>P72+T72</f>
        <v>60</v>
      </c>
      <c r="U74" s="169">
        <f>U73+Y73</f>
        <v>615</v>
      </c>
      <c r="V74" s="169"/>
      <c r="W74" s="169"/>
      <c r="X74" s="169"/>
      <c r="Y74" s="169"/>
      <c r="Z74" s="169"/>
      <c r="AA74" s="169"/>
      <c r="AB74" s="62">
        <f>X72+AB72</f>
        <v>60</v>
      </c>
      <c r="AC74" s="189"/>
      <c r="AD74" s="190"/>
      <c r="AE74" s="190"/>
      <c r="AF74" s="190"/>
      <c r="AG74" s="179"/>
    </row>
  </sheetData>
  <mergeCells count="62">
    <mergeCell ref="AC73:AF74"/>
    <mergeCell ref="AG73:AG74"/>
    <mergeCell ref="E74:K74"/>
    <mergeCell ref="M74:S74"/>
    <mergeCell ref="U74:AA74"/>
    <mergeCell ref="AB72:AB73"/>
    <mergeCell ref="E73:G73"/>
    <mergeCell ref="I73:K73"/>
    <mergeCell ref="M73:O73"/>
    <mergeCell ref="Q73:S73"/>
    <mergeCell ref="U73:W73"/>
    <mergeCell ref="Y73:AA73"/>
    <mergeCell ref="X72:X73"/>
    <mergeCell ref="A69:AB69"/>
    <mergeCell ref="A72:D74"/>
    <mergeCell ref="H72:H73"/>
    <mergeCell ref="L72:L73"/>
    <mergeCell ref="P72:P73"/>
    <mergeCell ref="T72:T73"/>
    <mergeCell ref="A47:AB47"/>
    <mergeCell ref="A52:AB52"/>
    <mergeCell ref="A53:AB53"/>
    <mergeCell ref="A60:AB60"/>
    <mergeCell ref="L14:L15"/>
    <mergeCell ref="M14:O14"/>
    <mergeCell ref="A13:A15"/>
    <mergeCell ref="B13:B15"/>
    <mergeCell ref="C13:C15"/>
    <mergeCell ref="D13:D15"/>
    <mergeCell ref="E13:L13"/>
    <mergeCell ref="M13:T13"/>
    <mergeCell ref="U13:AB13"/>
    <mergeCell ref="C70:D70"/>
    <mergeCell ref="AB14:AB15"/>
    <mergeCell ref="A16:AB16"/>
    <mergeCell ref="A25:AB25"/>
    <mergeCell ref="D26:D33"/>
    <mergeCell ref="A34:AB34"/>
    <mergeCell ref="A41:AB41"/>
    <mergeCell ref="P14:P15"/>
    <mergeCell ref="Q14:S14"/>
    <mergeCell ref="T14:T15"/>
    <mergeCell ref="U14:W14"/>
    <mergeCell ref="X14:X15"/>
    <mergeCell ref="Y14:AA14"/>
    <mergeCell ref="E14:G14"/>
    <mergeCell ref="H14:H15"/>
    <mergeCell ref="I14:K14"/>
    <mergeCell ref="AC13:AC15"/>
    <mergeCell ref="AD13:AF14"/>
    <mergeCell ref="A6:AG6"/>
    <mergeCell ref="A1:AG1"/>
    <mergeCell ref="A2:AG2"/>
    <mergeCell ref="A3:AG3"/>
    <mergeCell ref="A4:AG4"/>
    <mergeCell ref="A5:AG5"/>
    <mergeCell ref="A7:AG7"/>
    <mergeCell ref="A8:AG8"/>
    <mergeCell ref="A9:AG9"/>
    <mergeCell ref="A11:AF11"/>
    <mergeCell ref="A12:AG12"/>
    <mergeCell ref="AG13:AG15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26F65-8975-491A-96CD-EE6910708D68}">
  <sheetPr>
    <pageSetUpPr fitToPage="1"/>
  </sheetPr>
  <dimension ref="A1:AL85"/>
  <sheetViews>
    <sheetView zoomScaleNormal="100" workbookViewId="0">
      <selection activeCell="AG67" sqref="AG67"/>
    </sheetView>
  </sheetViews>
  <sheetFormatPr defaultColWidth="8.85546875" defaultRowHeight="12.75" x14ac:dyDescent="0.2"/>
  <cols>
    <col min="1" max="1" width="3" style="2" customWidth="1"/>
    <col min="2" max="2" width="30.7109375" style="2" customWidth="1"/>
    <col min="3" max="3" width="6.42578125" style="3" hidden="1" customWidth="1"/>
    <col min="4" max="4" width="6.42578125" style="3" customWidth="1"/>
    <col min="5" max="7" width="4.28515625" style="4" customWidth="1"/>
    <col min="8" max="8" width="4.28515625" style="5" customWidth="1"/>
    <col min="9" max="11" width="4.28515625" style="4" customWidth="1"/>
    <col min="12" max="12" width="4.28515625" style="5" customWidth="1"/>
    <col min="13" max="15" width="4.28515625" style="4" customWidth="1"/>
    <col min="16" max="16" width="4.28515625" style="5" customWidth="1"/>
    <col min="17" max="19" width="4.28515625" style="4" customWidth="1"/>
    <col min="20" max="20" width="4.28515625" style="5" customWidth="1"/>
    <col min="21" max="23" width="4.28515625" style="4" customWidth="1"/>
    <col min="24" max="24" width="4.28515625" style="5" customWidth="1"/>
    <col min="25" max="27" width="4.28515625" style="4" customWidth="1"/>
    <col min="28" max="28" width="4.28515625" style="5" customWidth="1"/>
    <col min="29" max="29" width="5.140625" style="7" customWidth="1"/>
    <col min="30" max="32" width="4.28515625" style="7" customWidth="1"/>
    <col min="33" max="33" width="4.28515625" style="6" customWidth="1"/>
    <col min="34" max="38" width="2.28515625" customWidth="1"/>
    <col min="39" max="43" width="2.42578125" customWidth="1"/>
    <col min="44" max="44" width="5.28515625" customWidth="1"/>
    <col min="45" max="45" width="3.7109375" customWidth="1"/>
    <col min="46" max="46" width="4.140625" customWidth="1"/>
    <col min="47" max="47" width="3.7109375" customWidth="1"/>
    <col min="48" max="48" width="4.42578125" customWidth="1"/>
  </cols>
  <sheetData>
    <row r="1" spans="1:38" x14ac:dyDescent="0.2">
      <c r="A1" s="192" t="s">
        <v>140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8"/>
      <c r="AI1" s="8"/>
      <c r="AJ1" s="8"/>
      <c r="AK1" s="8"/>
      <c r="AL1" s="8"/>
    </row>
    <row r="2" spans="1:38" x14ac:dyDescent="0.2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8"/>
      <c r="AI2" s="8"/>
      <c r="AJ2" s="8"/>
      <c r="AK2" s="8"/>
      <c r="AL2" s="8"/>
    </row>
    <row r="3" spans="1:38" x14ac:dyDescent="0.2">
      <c r="A3" s="192" t="s">
        <v>134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8"/>
      <c r="AI3" s="8"/>
      <c r="AJ3" s="8"/>
      <c r="AK3" s="8"/>
      <c r="AL3" s="8"/>
    </row>
    <row r="4" spans="1:38" x14ac:dyDescent="0.2">
      <c r="A4" s="192" t="s">
        <v>132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8"/>
      <c r="AI4" s="8"/>
      <c r="AJ4" s="8"/>
      <c r="AK4" s="8"/>
      <c r="AL4" s="8"/>
    </row>
    <row r="5" spans="1:38" ht="12.75" customHeight="1" x14ac:dyDescent="0.2">
      <c r="A5" s="193" t="s">
        <v>131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9"/>
      <c r="AI5" s="9"/>
      <c r="AJ5" s="9"/>
      <c r="AK5" s="9"/>
      <c r="AL5" s="9"/>
    </row>
    <row r="6" spans="1:38" ht="12.75" customHeight="1" x14ac:dyDescent="0.2">
      <c r="A6" s="205" t="s">
        <v>1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10"/>
      <c r="AI6" s="10"/>
      <c r="AJ6" s="10"/>
      <c r="AK6" s="10"/>
      <c r="AL6" s="10"/>
    </row>
    <row r="7" spans="1:38" x14ac:dyDescent="0.2">
      <c r="A7" s="207" t="s">
        <v>2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11"/>
      <c r="AI7" s="11"/>
      <c r="AJ7" s="11"/>
      <c r="AK7" s="11"/>
      <c r="AL7" s="11"/>
    </row>
    <row r="8" spans="1:38" x14ac:dyDescent="0.2">
      <c r="A8" s="208" t="s">
        <v>3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12"/>
      <c r="AI8" s="12"/>
      <c r="AJ8" s="12"/>
      <c r="AK8" s="12"/>
      <c r="AL8" s="12"/>
    </row>
    <row r="9" spans="1:38" x14ac:dyDescent="0.2">
      <c r="A9" s="208" t="s">
        <v>139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12"/>
      <c r="AI9" s="12"/>
      <c r="AJ9" s="12"/>
      <c r="AK9" s="12"/>
      <c r="AL9" s="12"/>
    </row>
    <row r="10" spans="1:38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1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x14ac:dyDescent="0.2">
      <c r="A11" s="209" t="s">
        <v>115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13"/>
      <c r="AH11" s="13"/>
      <c r="AI11" s="13"/>
      <c r="AJ11" s="13"/>
      <c r="AK11" s="13"/>
      <c r="AL11" s="13"/>
    </row>
    <row r="12" spans="1:38" s="1" customFormat="1" ht="13.5" thickBot="1" x14ac:dyDescent="0.25">
      <c r="A12" s="191"/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</row>
    <row r="13" spans="1:38" s="14" customFormat="1" ht="12.75" customHeight="1" x14ac:dyDescent="0.2">
      <c r="A13" s="198" t="s">
        <v>6</v>
      </c>
      <c r="B13" s="194" t="s">
        <v>7</v>
      </c>
      <c r="C13" s="200" t="s">
        <v>8</v>
      </c>
      <c r="D13" s="203" t="s">
        <v>9</v>
      </c>
      <c r="E13" s="146" t="s">
        <v>10</v>
      </c>
      <c r="F13" s="146"/>
      <c r="G13" s="146"/>
      <c r="H13" s="146"/>
      <c r="I13" s="146"/>
      <c r="J13" s="146"/>
      <c r="K13" s="146"/>
      <c r="L13" s="146"/>
      <c r="M13" s="146" t="s">
        <v>11</v>
      </c>
      <c r="N13" s="146"/>
      <c r="O13" s="146"/>
      <c r="P13" s="146"/>
      <c r="Q13" s="146"/>
      <c r="R13" s="146"/>
      <c r="S13" s="146"/>
      <c r="T13" s="146"/>
      <c r="U13" s="146" t="s">
        <v>12</v>
      </c>
      <c r="V13" s="146"/>
      <c r="W13" s="146"/>
      <c r="X13" s="146"/>
      <c r="Y13" s="146"/>
      <c r="Z13" s="146"/>
      <c r="AA13" s="146"/>
      <c r="AB13" s="146"/>
      <c r="AC13" s="147" t="s">
        <v>13</v>
      </c>
      <c r="AD13" s="194" t="s">
        <v>14</v>
      </c>
      <c r="AE13" s="194"/>
      <c r="AF13" s="194"/>
      <c r="AG13" s="196" t="s">
        <v>15</v>
      </c>
    </row>
    <row r="14" spans="1:38" s="14" customFormat="1" x14ac:dyDescent="0.2">
      <c r="A14" s="199"/>
      <c r="B14" s="195"/>
      <c r="C14" s="201"/>
      <c r="D14" s="204"/>
      <c r="E14" s="149" t="s">
        <v>16</v>
      </c>
      <c r="F14" s="150"/>
      <c r="G14" s="151"/>
      <c r="H14" s="144" t="s">
        <v>15</v>
      </c>
      <c r="I14" s="149" t="s">
        <v>17</v>
      </c>
      <c r="J14" s="150"/>
      <c r="K14" s="151"/>
      <c r="L14" s="144" t="s">
        <v>15</v>
      </c>
      <c r="M14" s="149" t="s">
        <v>18</v>
      </c>
      <c r="N14" s="150"/>
      <c r="O14" s="151"/>
      <c r="P14" s="144" t="s">
        <v>15</v>
      </c>
      <c r="Q14" s="149" t="s">
        <v>19</v>
      </c>
      <c r="R14" s="150"/>
      <c r="S14" s="151"/>
      <c r="T14" s="144" t="s">
        <v>15</v>
      </c>
      <c r="U14" s="149" t="s">
        <v>20</v>
      </c>
      <c r="V14" s="150"/>
      <c r="W14" s="151"/>
      <c r="X14" s="144" t="s">
        <v>15</v>
      </c>
      <c r="Y14" s="149" t="s">
        <v>21</v>
      </c>
      <c r="Z14" s="150"/>
      <c r="AA14" s="151"/>
      <c r="AB14" s="144" t="s">
        <v>15</v>
      </c>
      <c r="AC14" s="148"/>
      <c r="AD14" s="195"/>
      <c r="AE14" s="195"/>
      <c r="AF14" s="195"/>
      <c r="AG14" s="197"/>
    </row>
    <row r="15" spans="1:38" s="14" customFormat="1" ht="18.95" customHeight="1" x14ac:dyDescent="0.2">
      <c r="A15" s="199"/>
      <c r="B15" s="195"/>
      <c r="C15" s="202"/>
      <c r="D15" s="204"/>
      <c r="E15" s="214" t="s">
        <v>22</v>
      </c>
      <c r="F15" s="214" t="s">
        <v>23</v>
      </c>
      <c r="G15" s="214" t="s">
        <v>24</v>
      </c>
      <c r="H15" s="145"/>
      <c r="I15" s="214" t="s">
        <v>22</v>
      </c>
      <c r="J15" s="214" t="s">
        <v>23</v>
      </c>
      <c r="K15" s="214" t="s">
        <v>24</v>
      </c>
      <c r="L15" s="145"/>
      <c r="M15" s="215" t="s">
        <v>22</v>
      </c>
      <c r="N15" s="215" t="s">
        <v>23</v>
      </c>
      <c r="O15" s="215" t="s">
        <v>24</v>
      </c>
      <c r="P15" s="145"/>
      <c r="Q15" s="215" t="s">
        <v>22</v>
      </c>
      <c r="R15" s="215" t="s">
        <v>23</v>
      </c>
      <c r="S15" s="215" t="s">
        <v>24</v>
      </c>
      <c r="T15" s="145"/>
      <c r="U15" s="216" t="s">
        <v>22</v>
      </c>
      <c r="V15" s="216" t="s">
        <v>23</v>
      </c>
      <c r="W15" s="216" t="s">
        <v>24</v>
      </c>
      <c r="X15" s="145"/>
      <c r="Y15" s="216" t="s">
        <v>22</v>
      </c>
      <c r="Z15" s="216" t="s">
        <v>23</v>
      </c>
      <c r="AA15" s="216" t="s">
        <v>24</v>
      </c>
      <c r="AB15" s="145"/>
      <c r="AC15" s="148"/>
      <c r="AD15" s="56" t="s">
        <v>22</v>
      </c>
      <c r="AE15" s="56" t="s">
        <v>23</v>
      </c>
      <c r="AF15" s="56" t="s">
        <v>24</v>
      </c>
      <c r="AG15" s="197"/>
      <c r="AI15" s="118"/>
    </row>
    <row r="16" spans="1:38" s="14" customFormat="1" ht="20.100000000000001" customHeight="1" x14ac:dyDescent="0.2">
      <c r="A16" s="155" t="s">
        <v>25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57">
        <f>SUM(AC17:AC24)</f>
        <v>249</v>
      </c>
      <c r="AD16" s="57">
        <f>SUM(AD17:AD24)</f>
        <v>99</v>
      </c>
      <c r="AE16" s="57">
        <f>SUM(AE17:AE24)</f>
        <v>150</v>
      </c>
      <c r="AF16" s="57">
        <f>SUM(AF17:AF24)</f>
        <v>0</v>
      </c>
      <c r="AG16" s="137">
        <f>SUM(AG17:AG24)</f>
        <v>12</v>
      </c>
    </row>
    <row r="17" spans="1:36" s="14" customFormat="1" ht="20.100000000000001" customHeight="1" x14ac:dyDescent="0.2">
      <c r="A17" s="60">
        <v>1</v>
      </c>
      <c r="B17" s="27" t="s">
        <v>31</v>
      </c>
      <c r="C17" s="56" t="s">
        <v>32</v>
      </c>
      <c r="D17" s="100" t="s">
        <v>33</v>
      </c>
      <c r="E17" s="93">
        <v>4</v>
      </c>
      <c r="F17" s="93"/>
      <c r="G17" s="93"/>
      <c r="H17" s="101">
        <v>0</v>
      </c>
      <c r="I17" s="33"/>
      <c r="J17" s="33"/>
      <c r="K17" s="33"/>
      <c r="L17" s="101"/>
      <c r="M17" s="95"/>
      <c r="N17" s="95"/>
      <c r="O17" s="95"/>
      <c r="P17" s="101"/>
      <c r="Q17" s="34"/>
      <c r="R17" s="34"/>
      <c r="S17" s="34"/>
      <c r="T17" s="29"/>
      <c r="U17" s="96"/>
      <c r="V17" s="96"/>
      <c r="W17" s="96"/>
      <c r="X17" s="101"/>
      <c r="Y17" s="35"/>
      <c r="Z17" s="35"/>
      <c r="AA17" s="35"/>
      <c r="AB17" s="29"/>
      <c r="AC17" s="127">
        <f t="shared" ref="AC17:AC23" si="0">AD17+AE17+AF17</f>
        <v>4</v>
      </c>
      <c r="AD17" s="97">
        <f t="shared" ref="AD17:AG23" si="1">E17+I17+M17+Q17+U17+Y17</f>
        <v>4</v>
      </c>
      <c r="AE17" s="97">
        <f t="shared" si="1"/>
        <v>0</v>
      </c>
      <c r="AF17" s="97">
        <f t="shared" si="1"/>
        <v>0</v>
      </c>
      <c r="AG17" s="138">
        <f t="shared" si="1"/>
        <v>0</v>
      </c>
    </row>
    <row r="18" spans="1:36" s="14" customFormat="1" ht="20.100000000000001" customHeight="1" x14ac:dyDescent="0.25">
      <c r="A18" s="60">
        <v>2</v>
      </c>
      <c r="B18" s="27" t="s">
        <v>38</v>
      </c>
      <c r="C18" s="85" t="s">
        <v>29</v>
      </c>
      <c r="D18" s="100" t="s">
        <v>30</v>
      </c>
      <c r="E18" s="93">
        <v>5</v>
      </c>
      <c r="F18" s="128"/>
      <c r="G18" s="93"/>
      <c r="H18" s="101">
        <v>1</v>
      </c>
      <c r="I18" s="86"/>
      <c r="J18" s="86"/>
      <c r="K18" s="86"/>
      <c r="L18" s="101"/>
      <c r="M18" s="95"/>
      <c r="N18" s="95"/>
      <c r="O18" s="95"/>
      <c r="P18" s="32"/>
      <c r="Q18" s="88"/>
      <c r="R18" s="88"/>
      <c r="S18" s="88"/>
      <c r="T18" s="87"/>
      <c r="U18" s="96"/>
      <c r="V18" s="96"/>
      <c r="W18" s="96"/>
      <c r="X18" s="101"/>
      <c r="Y18" s="89"/>
      <c r="Z18" s="89"/>
      <c r="AA18" s="89"/>
      <c r="AB18" s="87"/>
      <c r="AC18" s="127">
        <f t="shared" si="0"/>
        <v>5</v>
      </c>
      <c r="AD18" s="97">
        <f t="shared" si="1"/>
        <v>5</v>
      </c>
      <c r="AE18" s="97">
        <f t="shared" si="1"/>
        <v>0</v>
      </c>
      <c r="AF18" s="97">
        <f t="shared" si="1"/>
        <v>0</v>
      </c>
      <c r="AG18" s="138">
        <f t="shared" si="1"/>
        <v>1</v>
      </c>
      <c r="AI18" s="91"/>
    </row>
    <row r="19" spans="1:36" s="14" customFormat="1" ht="20.100000000000001" customHeight="1" x14ac:dyDescent="0.2">
      <c r="A19" s="60">
        <v>3</v>
      </c>
      <c r="B19" s="27" t="s">
        <v>39</v>
      </c>
      <c r="C19" s="56" t="s">
        <v>40</v>
      </c>
      <c r="D19" s="100" t="s">
        <v>41</v>
      </c>
      <c r="E19" s="93"/>
      <c r="F19" s="93">
        <v>30</v>
      </c>
      <c r="G19" s="93"/>
      <c r="H19" s="101">
        <v>0</v>
      </c>
      <c r="I19" s="33"/>
      <c r="J19" s="33">
        <v>30</v>
      </c>
      <c r="K19" s="33"/>
      <c r="L19" s="101">
        <v>0</v>
      </c>
      <c r="M19" s="95"/>
      <c r="N19" s="95"/>
      <c r="O19" s="95"/>
      <c r="P19" s="101"/>
      <c r="Q19" s="34"/>
      <c r="R19" s="34"/>
      <c r="S19" s="34"/>
      <c r="T19" s="29"/>
      <c r="U19" s="96"/>
      <c r="V19" s="96"/>
      <c r="W19" s="96"/>
      <c r="X19" s="101"/>
      <c r="Y19" s="35"/>
      <c r="Z19" s="35"/>
      <c r="AA19" s="35"/>
      <c r="AB19" s="29"/>
      <c r="AC19" s="127">
        <f t="shared" si="0"/>
        <v>60</v>
      </c>
      <c r="AD19" s="97">
        <f t="shared" si="1"/>
        <v>0</v>
      </c>
      <c r="AE19" s="97">
        <f t="shared" si="1"/>
        <v>60</v>
      </c>
      <c r="AF19" s="97">
        <f t="shared" si="1"/>
        <v>0</v>
      </c>
      <c r="AG19" s="138">
        <f t="shared" si="1"/>
        <v>0</v>
      </c>
    </row>
    <row r="20" spans="1:36" s="14" customFormat="1" ht="20.100000000000001" customHeight="1" x14ac:dyDescent="0.2">
      <c r="A20" s="60">
        <v>4</v>
      </c>
      <c r="B20" s="27" t="s">
        <v>34</v>
      </c>
      <c r="C20" s="56" t="s">
        <v>35</v>
      </c>
      <c r="D20" s="100" t="s">
        <v>36</v>
      </c>
      <c r="E20" s="93"/>
      <c r="F20" s="93">
        <v>30</v>
      </c>
      <c r="G20" s="93"/>
      <c r="H20" s="101">
        <v>2</v>
      </c>
      <c r="I20" s="33"/>
      <c r="J20" s="33">
        <v>30</v>
      </c>
      <c r="K20" s="33"/>
      <c r="L20" s="101">
        <v>2</v>
      </c>
      <c r="M20" s="95"/>
      <c r="N20" s="95">
        <v>30</v>
      </c>
      <c r="O20" s="95"/>
      <c r="P20" s="32">
        <v>2</v>
      </c>
      <c r="Q20" s="34"/>
      <c r="R20" s="34"/>
      <c r="S20" s="34"/>
      <c r="T20" s="29"/>
      <c r="U20" s="96"/>
      <c r="V20" s="96"/>
      <c r="W20" s="96"/>
      <c r="X20" s="101"/>
      <c r="Y20" s="35"/>
      <c r="Z20" s="35"/>
      <c r="AA20" s="35"/>
      <c r="AB20" s="29"/>
      <c r="AC20" s="127">
        <f t="shared" si="0"/>
        <v>90</v>
      </c>
      <c r="AD20" s="97">
        <f t="shared" si="1"/>
        <v>0</v>
      </c>
      <c r="AE20" s="97">
        <f t="shared" si="1"/>
        <v>90</v>
      </c>
      <c r="AF20" s="97">
        <f t="shared" si="1"/>
        <v>0</v>
      </c>
      <c r="AG20" s="138">
        <f t="shared" si="1"/>
        <v>6</v>
      </c>
    </row>
    <row r="21" spans="1:36" s="14" customFormat="1" ht="20.100000000000001" customHeight="1" x14ac:dyDescent="0.2">
      <c r="A21" s="59">
        <v>5</v>
      </c>
      <c r="B21" s="27" t="s">
        <v>26</v>
      </c>
      <c r="C21" s="56" t="s">
        <v>27</v>
      </c>
      <c r="D21" s="100" t="s">
        <v>28</v>
      </c>
      <c r="E21" s="93"/>
      <c r="F21" s="93"/>
      <c r="G21" s="93"/>
      <c r="H21" s="101"/>
      <c r="I21" s="33">
        <v>30</v>
      </c>
      <c r="J21" s="33"/>
      <c r="K21" s="33"/>
      <c r="L21" s="101">
        <v>2</v>
      </c>
      <c r="M21" s="95"/>
      <c r="N21" s="95"/>
      <c r="O21" s="95"/>
      <c r="P21" s="101"/>
      <c r="Q21" s="34"/>
      <c r="R21" s="34"/>
      <c r="S21" s="34"/>
      <c r="T21" s="29"/>
      <c r="U21" s="96"/>
      <c r="V21" s="96"/>
      <c r="W21" s="96"/>
      <c r="X21" s="101"/>
      <c r="Y21" s="35"/>
      <c r="Z21" s="35"/>
      <c r="AA21" s="35"/>
      <c r="AB21" s="29"/>
      <c r="AC21" s="127">
        <f t="shared" si="0"/>
        <v>30</v>
      </c>
      <c r="AD21" s="97">
        <f>E21+I21+M21+Q21+U21+Y21</f>
        <v>30</v>
      </c>
      <c r="AE21" s="97">
        <f t="shared" si="1"/>
        <v>0</v>
      </c>
      <c r="AF21" s="97">
        <f t="shared" si="1"/>
        <v>0</v>
      </c>
      <c r="AG21" s="138">
        <f t="shared" si="1"/>
        <v>2</v>
      </c>
    </row>
    <row r="22" spans="1:36" s="14" customFormat="1" ht="20.100000000000001" customHeight="1" x14ac:dyDescent="0.2">
      <c r="A22" s="60">
        <v>6</v>
      </c>
      <c r="B22" s="27" t="s">
        <v>42</v>
      </c>
      <c r="C22" s="85" t="s">
        <v>43</v>
      </c>
      <c r="D22" s="100" t="s">
        <v>44</v>
      </c>
      <c r="E22" s="93"/>
      <c r="F22" s="128"/>
      <c r="G22" s="93"/>
      <c r="H22" s="101"/>
      <c r="I22" s="86"/>
      <c r="J22" s="86"/>
      <c r="K22" s="86"/>
      <c r="L22" s="101"/>
      <c r="M22" s="95">
        <v>15</v>
      </c>
      <c r="N22" s="95"/>
      <c r="O22" s="95"/>
      <c r="P22" s="32">
        <v>1</v>
      </c>
      <c r="Q22" s="88"/>
      <c r="R22" s="88"/>
      <c r="S22" s="88"/>
      <c r="T22" s="87"/>
      <c r="U22" s="96"/>
      <c r="V22" s="96"/>
      <c r="W22" s="96"/>
      <c r="X22" s="101"/>
      <c r="Y22" s="89"/>
      <c r="Z22" s="89"/>
      <c r="AA22" s="89"/>
      <c r="AB22" s="87"/>
      <c r="AC22" s="127">
        <f t="shared" si="0"/>
        <v>15</v>
      </c>
      <c r="AD22" s="97">
        <f t="shared" ref="AD22:AD23" si="2">E22+I22+M22+Q22+U22+Y22</f>
        <v>15</v>
      </c>
      <c r="AE22" s="97">
        <f t="shared" si="1"/>
        <v>0</v>
      </c>
      <c r="AF22" s="97">
        <f t="shared" si="1"/>
        <v>0</v>
      </c>
      <c r="AG22" s="138">
        <f t="shared" si="1"/>
        <v>1</v>
      </c>
      <c r="AJ22" s="84"/>
    </row>
    <row r="23" spans="1:36" s="14" customFormat="1" ht="20.100000000000001" customHeight="1" x14ac:dyDescent="0.2">
      <c r="A23" s="60">
        <v>7</v>
      </c>
      <c r="B23" s="27" t="s">
        <v>45</v>
      </c>
      <c r="C23" s="85" t="s">
        <v>43</v>
      </c>
      <c r="D23" s="100" t="s">
        <v>44</v>
      </c>
      <c r="E23" s="93"/>
      <c r="F23" s="128"/>
      <c r="G23" s="93"/>
      <c r="H23" s="101"/>
      <c r="I23" s="86"/>
      <c r="J23" s="86"/>
      <c r="K23" s="86"/>
      <c r="L23" s="101"/>
      <c r="M23" s="95">
        <v>15</v>
      </c>
      <c r="N23" s="95"/>
      <c r="O23" s="95"/>
      <c r="P23" s="32">
        <v>1</v>
      </c>
      <c r="Q23" s="88"/>
      <c r="R23" s="88"/>
      <c r="S23" s="88"/>
      <c r="T23" s="87"/>
      <c r="U23" s="96"/>
      <c r="V23" s="96"/>
      <c r="W23" s="96"/>
      <c r="X23" s="101"/>
      <c r="Y23" s="89"/>
      <c r="Z23" s="89"/>
      <c r="AA23" s="89"/>
      <c r="AB23" s="87"/>
      <c r="AC23" s="127">
        <f t="shared" si="0"/>
        <v>15</v>
      </c>
      <c r="AD23" s="97">
        <f t="shared" si="2"/>
        <v>15</v>
      </c>
      <c r="AE23" s="97">
        <f t="shared" si="1"/>
        <v>0</v>
      </c>
      <c r="AF23" s="97">
        <f t="shared" si="1"/>
        <v>0</v>
      </c>
      <c r="AG23" s="138">
        <f t="shared" si="1"/>
        <v>1</v>
      </c>
    </row>
    <row r="24" spans="1:36" s="76" customFormat="1" ht="20.100000000000001" customHeight="1" x14ac:dyDescent="0.2">
      <c r="A24" s="60">
        <v>8</v>
      </c>
      <c r="B24" s="27" t="s">
        <v>46</v>
      </c>
      <c r="C24" s="71" t="s">
        <v>47</v>
      </c>
      <c r="D24" s="100" t="s">
        <v>48</v>
      </c>
      <c r="E24" s="93"/>
      <c r="F24" s="93"/>
      <c r="G24" s="93"/>
      <c r="H24" s="101"/>
      <c r="I24" s="72"/>
      <c r="J24" s="72"/>
      <c r="K24" s="72"/>
      <c r="L24" s="101"/>
      <c r="M24" s="95"/>
      <c r="N24" s="95"/>
      <c r="O24" s="129"/>
      <c r="P24" s="32"/>
      <c r="Q24" s="77"/>
      <c r="R24" s="74"/>
      <c r="S24" s="77"/>
      <c r="T24" s="73"/>
      <c r="U24" s="96">
        <v>30</v>
      </c>
      <c r="V24" s="96"/>
      <c r="W24" s="96"/>
      <c r="X24" s="102">
        <v>1</v>
      </c>
      <c r="Y24" s="75"/>
      <c r="Z24" s="75"/>
      <c r="AA24" s="75"/>
      <c r="AB24" s="73"/>
      <c r="AC24" s="127">
        <f>AD24+AE24+AF24</f>
        <v>30</v>
      </c>
      <c r="AD24" s="97">
        <f>E24+I24+M24+Q24+U24+Y24</f>
        <v>30</v>
      </c>
      <c r="AE24" s="97">
        <f>F24+J24+N24+R24+V24+Z24</f>
        <v>0</v>
      </c>
      <c r="AF24" s="97">
        <f>G24+K24+O24+S24+W24+AA24</f>
        <v>0</v>
      </c>
      <c r="AG24" s="138">
        <f>H24+L24+P24+T24+X24+AB24</f>
        <v>1</v>
      </c>
    </row>
    <row r="25" spans="1:36" s="14" customFormat="1" ht="20.100000000000001" customHeight="1" x14ac:dyDescent="0.2">
      <c r="A25" s="157" t="s">
        <v>49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9"/>
      <c r="AC25" s="57">
        <f>SUM(AC26:AC33)</f>
        <v>1050</v>
      </c>
      <c r="AD25" s="57">
        <f>SUM(AD26:AD33)</f>
        <v>0</v>
      </c>
      <c r="AE25" s="57">
        <f>SUM(AE26:AE33)</f>
        <v>990</v>
      </c>
      <c r="AF25" s="57">
        <f>SUM(AF26:AF33)</f>
        <v>60</v>
      </c>
      <c r="AG25" s="137">
        <f>SUM(AG26:AG33)</f>
        <v>39</v>
      </c>
      <c r="AH25" s="118"/>
    </row>
    <row r="26" spans="1:36" s="14" customFormat="1" ht="27" customHeight="1" x14ac:dyDescent="0.2">
      <c r="A26" s="60">
        <v>9</v>
      </c>
      <c r="B26" s="63" t="s">
        <v>50</v>
      </c>
      <c r="C26" s="56" t="s">
        <v>51</v>
      </c>
      <c r="D26" s="152" t="s">
        <v>52</v>
      </c>
      <c r="E26" s="33"/>
      <c r="F26" s="33"/>
      <c r="G26" s="33"/>
      <c r="H26" s="64"/>
      <c r="I26" s="33"/>
      <c r="J26" s="33"/>
      <c r="K26" s="33"/>
      <c r="L26" s="64"/>
      <c r="M26" s="34"/>
      <c r="N26" s="34">
        <v>30</v>
      </c>
      <c r="O26" s="34"/>
      <c r="P26" s="30">
        <v>1</v>
      </c>
      <c r="Q26" s="34"/>
      <c r="R26" s="34">
        <v>30</v>
      </c>
      <c r="S26" s="34"/>
      <c r="T26" s="30">
        <v>1</v>
      </c>
      <c r="U26" s="35"/>
      <c r="V26" s="35">
        <v>30</v>
      </c>
      <c r="W26" s="35"/>
      <c r="X26" s="30">
        <v>1</v>
      </c>
      <c r="Y26" s="35"/>
      <c r="Z26" s="35">
        <v>30</v>
      </c>
      <c r="AA26" s="35"/>
      <c r="AB26" s="30">
        <v>1</v>
      </c>
      <c r="AC26" s="50">
        <f>AD26+AE26+AF26</f>
        <v>120</v>
      </c>
      <c r="AD26" s="31">
        <f t="shared" ref="AD26:AG33" si="3">E26+I26+M26+Q26+U26+Y26</f>
        <v>0</v>
      </c>
      <c r="AE26" s="31">
        <f t="shared" si="3"/>
        <v>120</v>
      </c>
      <c r="AF26" s="31">
        <f t="shared" si="3"/>
        <v>0</v>
      </c>
      <c r="AG26" s="139">
        <f t="shared" si="3"/>
        <v>4</v>
      </c>
    </row>
    <row r="27" spans="1:36" s="14" customFormat="1" ht="27" customHeight="1" x14ac:dyDescent="0.2">
      <c r="A27" s="60">
        <v>10</v>
      </c>
      <c r="B27" s="63" t="s">
        <v>53</v>
      </c>
      <c r="C27" s="56" t="s">
        <v>51</v>
      </c>
      <c r="D27" s="152"/>
      <c r="E27" s="33"/>
      <c r="F27" s="33"/>
      <c r="G27" s="33"/>
      <c r="H27" s="64"/>
      <c r="I27" s="33"/>
      <c r="J27" s="33"/>
      <c r="K27" s="33"/>
      <c r="L27" s="64"/>
      <c r="M27" s="34"/>
      <c r="N27" s="34">
        <v>30</v>
      </c>
      <c r="O27" s="34"/>
      <c r="P27" s="30">
        <v>1</v>
      </c>
      <c r="Q27" s="34"/>
      <c r="R27" s="34">
        <v>30</v>
      </c>
      <c r="S27" s="34"/>
      <c r="T27" s="30">
        <v>1</v>
      </c>
      <c r="U27" s="35"/>
      <c r="V27" s="35">
        <v>30</v>
      </c>
      <c r="W27" s="35"/>
      <c r="X27" s="30">
        <v>1</v>
      </c>
      <c r="Y27" s="35"/>
      <c r="Z27" s="35">
        <v>30</v>
      </c>
      <c r="AA27" s="35"/>
      <c r="AB27" s="30">
        <v>1</v>
      </c>
      <c r="AC27" s="50">
        <f>AD27+AE27+AF27</f>
        <v>120</v>
      </c>
      <c r="AD27" s="31">
        <f t="shared" si="3"/>
        <v>0</v>
      </c>
      <c r="AE27" s="31">
        <f t="shared" si="3"/>
        <v>120</v>
      </c>
      <c r="AF27" s="31">
        <f t="shared" si="3"/>
        <v>0</v>
      </c>
      <c r="AG27" s="139">
        <f t="shared" si="3"/>
        <v>4</v>
      </c>
    </row>
    <row r="28" spans="1:36" s="14" customFormat="1" ht="27" customHeight="1" x14ac:dyDescent="0.2">
      <c r="A28" s="60">
        <v>11</v>
      </c>
      <c r="B28" s="63" t="s">
        <v>54</v>
      </c>
      <c r="C28" s="56" t="s">
        <v>51</v>
      </c>
      <c r="D28" s="152"/>
      <c r="E28" s="33"/>
      <c r="F28" s="33"/>
      <c r="G28" s="33"/>
      <c r="H28" s="29"/>
      <c r="I28" s="33"/>
      <c r="J28" s="33"/>
      <c r="K28" s="33"/>
      <c r="L28" s="29"/>
      <c r="M28" s="34"/>
      <c r="N28" s="34">
        <v>30</v>
      </c>
      <c r="O28" s="34"/>
      <c r="P28" s="30">
        <v>2</v>
      </c>
      <c r="Q28" s="34"/>
      <c r="R28" s="34"/>
      <c r="S28" s="34"/>
      <c r="T28" s="30"/>
      <c r="U28" s="35"/>
      <c r="V28" s="35"/>
      <c r="W28" s="35"/>
      <c r="X28" s="30"/>
      <c r="Y28" s="35"/>
      <c r="Z28" s="35"/>
      <c r="AA28" s="35"/>
      <c r="AB28" s="30"/>
      <c r="AC28" s="50">
        <f>AD28+AE28+AF28</f>
        <v>30</v>
      </c>
      <c r="AD28" s="31">
        <f t="shared" si="3"/>
        <v>0</v>
      </c>
      <c r="AE28" s="31">
        <f t="shared" si="3"/>
        <v>30</v>
      </c>
      <c r="AF28" s="31">
        <f t="shared" si="3"/>
        <v>0</v>
      </c>
      <c r="AG28" s="139">
        <f t="shared" si="3"/>
        <v>2</v>
      </c>
    </row>
    <row r="29" spans="1:36" s="14" customFormat="1" ht="27" customHeight="1" x14ac:dyDescent="0.2">
      <c r="A29" s="60">
        <v>12</v>
      </c>
      <c r="B29" s="63" t="s">
        <v>55</v>
      </c>
      <c r="C29" s="56" t="s">
        <v>56</v>
      </c>
      <c r="D29" s="152"/>
      <c r="E29" s="33"/>
      <c r="F29" s="33">
        <v>60</v>
      </c>
      <c r="G29" s="33"/>
      <c r="H29" s="29">
        <v>3</v>
      </c>
      <c r="I29" s="33"/>
      <c r="J29" s="33">
        <v>90</v>
      </c>
      <c r="K29" s="33"/>
      <c r="L29" s="29">
        <v>4</v>
      </c>
      <c r="M29" s="34"/>
      <c r="N29" s="34">
        <v>30</v>
      </c>
      <c r="O29" s="34"/>
      <c r="P29" s="30">
        <v>1</v>
      </c>
      <c r="Q29" s="34"/>
      <c r="R29" s="34">
        <v>30</v>
      </c>
      <c r="S29" s="34"/>
      <c r="T29" s="30">
        <v>1</v>
      </c>
      <c r="U29" s="35"/>
      <c r="V29" s="35">
        <v>30</v>
      </c>
      <c r="W29" s="35"/>
      <c r="X29" s="30">
        <v>1</v>
      </c>
      <c r="Y29" s="35"/>
      <c r="Z29" s="35">
        <v>30</v>
      </c>
      <c r="AA29" s="35"/>
      <c r="AB29" s="30">
        <v>2</v>
      </c>
      <c r="AC29" s="50">
        <f>AD29+AE29+AF29</f>
        <v>270</v>
      </c>
      <c r="AD29" s="31">
        <f t="shared" si="3"/>
        <v>0</v>
      </c>
      <c r="AE29" s="31">
        <f t="shared" si="3"/>
        <v>270</v>
      </c>
      <c r="AF29" s="31">
        <f t="shared" si="3"/>
        <v>0</v>
      </c>
      <c r="AG29" s="139">
        <f t="shared" si="3"/>
        <v>12</v>
      </c>
    </row>
    <row r="30" spans="1:36" s="14" customFormat="1" ht="27" customHeight="1" x14ac:dyDescent="0.2">
      <c r="A30" s="60">
        <v>13</v>
      </c>
      <c r="B30" s="63" t="s">
        <v>136</v>
      </c>
      <c r="C30" s="56"/>
      <c r="D30" s="152"/>
      <c r="E30" s="33"/>
      <c r="F30" s="33">
        <v>60</v>
      </c>
      <c r="G30" s="33"/>
      <c r="H30" s="64">
        <v>2</v>
      </c>
      <c r="I30" s="33"/>
      <c r="J30" s="33">
        <v>60</v>
      </c>
      <c r="K30" s="33"/>
      <c r="L30" s="64">
        <v>2</v>
      </c>
      <c r="M30" s="34"/>
      <c r="N30" s="34"/>
      <c r="O30" s="34"/>
      <c r="P30" s="30"/>
      <c r="Q30" s="34"/>
      <c r="R30" s="34"/>
      <c r="S30" s="34"/>
      <c r="T30" s="30"/>
      <c r="U30" s="35"/>
      <c r="V30" s="35"/>
      <c r="W30" s="35"/>
      <c r="X30" s="30"/>
      <c r="Y30" s="35"/>
      <c r="Z30" s="35"/>
      <c r="AA30" s="35"/>
      <c r="AB30" s="30"/>
      <c r="AC30" s="50">
        <f t="shared" ref="AC30:AC32" si="4">AD30+AE30+AF30</f>
        <v>120</v>
      </c>
      <c r="AD30" s="31">
        <f t="shared" si="3"/>
        <v>0</v>
      </c>
      <c r="AE30" s="31">
        <f t="shared" si="3"/>
        <v>120</v>
      </c>
      <c r="AF30" s="31">
        <f t="shared" si="3"/>
        <v>0</v>
      </c>
      <c r="AG30" s="139">
        <f t="shared" si="3"/>
        <v>4</v>
      </c>
    </row>
    <row r="31" spans="1:36" s="14" customFormat="1" ht="27" customHeight="1" x14ac:dyDescent="0.2">
      <c r="A31" s="59">
        <v>14</v>
      </c>
      <c r="B31" s="63" t="s">
        <v>137</v>
      </c>
      <c r="C31" s="56"/>
      <c r="D31" s="152"/>
      <c r="E31" s="33"/>
      <c r="F31" s="33">
        <v>90</v>
      </c>
      <c r="G31" s="33"/>
      <c r="H31" s="64">
        <v>3</v>
      </c>
      <c r="I31" s="33"/>
      <c r="J31" s="33">
        <v>60</v>
      </c>
      <c r="K31" s="33"/>
      <c r="L31" s="64">
        <v>2</v>
      </c>
      <c r="M31" s="34"/>
      <c r="N31" s="34"/>
      <c r="O31" s="34"/>
      <c r="P31" s="30"/>
      <c r="Q31" s="34"/>
      <c r="R31" s="34"/>
      <c r="S31" s="34"/>
      <c r="T31" s="30"/>
      <c r="U31" s="35"/>
      <c r="V31" s="35"/>
      <c r="W31" s="35"/>
      <c r="X31" s="30"/>
      <c r="Y31" s="35"/>
      <c r="Z31" s="35"/>
      <c r="AA31" s="35"/>
      <c r="AB31" s="30"/>
      <c r="AC31" s="50">
        <f t="shared" si="4"/>
        <v>150</v>
      </c>
      <c r="AD31" s="31">
        <f t="shared" si="3"/>
        <v>0</v>
      </c>
      <c r="AE31" s="31">
        <f t="shared" si="3"/>
        <v>150</v>
      </c>
      <c r="AF31" s="31">
        <f t="shared" si="3"/>
        <v>0</v>
      </c>
      <c r="AG31" s="139">
        <f t="shared" si="3"/>
        <v>5</v>
      </c>
    </row>
    <row r="32" spans="1:36" s="14" customFormat="1" ht="27" customHeight="1" x14ac:dyDescent="0.2">
      <c r="A32" s="60">
        <v>15</v>
      </c>
      <c r="B32" s="63" t="s">
        <v>138</v>
      </c>
      <c r="C32" s="56"/>
      <c r="D32" s="152"/>
      <c r="E32" s="33"/>
      <c r="F32" s="33">
        <v>90</v>
      </c>
      <c r="G32" s="33"/>
      <c r="H32" s="29">
        <v>3</v>
      </c>
      <c r="I32" s="33"/>
      <c r="J32" s="33">
        <v>90</v>
      </c>
      <c r="K32" s="33"/>
      <c r="L32" s="29">
        <v>3</v>
      </c>
      <c r="M32" s="34"/>
      <c r="N32" s="34"/>
      <c r="O32" s="34"/>
      <c r="P32" s="30"/>
      <c r="Q32" s="34"/>
      <c r="R32" s="34"/>
      <c r="S32" s="34"/>
      <c r="T32" s="30"/>
      <c r="U32" s="35"/>
      <c r="V32" s="35"/>
      <c r="W32" s="35"/>
      <c r="X32" s="30"/>
      <c r="Y32" s="35"/>
      <c r="Z32" s="35"/>
      <c r="AA32" s="35"/>
      <c r="AB32" s="30"/>
      <c r="AC32" s="50">
        <f t="shared" si="4"/>
        <v>180</v>
      </c>
      <c r="AD32" s="31">
        <f t="shared" si="3"/>
        <v>0</v>
      </c>
      <c r="AE32" s="31">
        <f t="shared" si="3"/>
        <v>180</v>
      </c>
      <c r="AF32" s="31">
        <f t="shared" si="3"/>
        <v>0</v>
      </c>
      <c r="AG32" s="139">
        <f t="shared" si="3"/>
        <v>6</v>
      </c>
    </row>
    <row r="33" spans="1:38" s="14" customFormat="1" ht="27" customHeight="1" x14ac:dyDescent="0.2">
      <c r="A33" s="60">
        <v>16</v>
      </c>
      <c r="B33" s="63" t="s">
        <v>57</v>
      </c>
      <c r="C33" s="56" t="s">
        <v>58</v>
      </c>
      <c r="D33" s="152"/>
      <c r="E33" s="33"/>
      <c r="F33" s="33"/>
      <c r="G33" s="33">
        <v>30</v>
      </c>
      <c r="H33" s="30">
        <v>1</v>
      </c>
      <c r="I33" s="33"/>
      <c r="J33" s="33"/>
      <c r="K33" s="33">
        <v>30</v>
      </c>
      <c r="L33" s="30">
        <v>1</v>
      </c>
      <c r="M33" s="34"/>
      <c r="N33" s="65"/>
      <c r="O33" s="65"/>
      <c r="P33" s="64"/>
      <c r="Q33" s="65"/>
      <c r="R33" s="34"/>
      <c r="S33" s="34"/>
      <c r="T33" s="29"/>
      <c r="U33" s="35"/>
      <c r="V33" s="49"/>
      <c r="W33" s="49"/>
      <c r="X33" s="64"/>
      <c r="Y33" s="35"/>
      <c r="Z33" s="35"/>
      <c r="AA33" s="35"/>
      <c r="AB33" s="64"/>
      <c r="AC33" s="50">
        <f>AD33+AE33+AF33</f>
        <v>60</v>
      </c>
      <c r="AD33" s="31">
        <f t="shared" si="3"/>
        <v>0</v>
      </c>
      <c r="AE33" s="31">
        <f t="shared" si="3"/>
        <v>0</v>
      </c>
      <c r="AF33" s="31">
        <f t="shared" si="3"/>
        <v>60</v>
      </c>
      <c r="AG33" s="139">
        <f t="shared" si="3"/>
        <v>2</v>
      </c>
    </row>
    <row r="34" spans="1:38" s="15" customFormat="1" ht="20.100000000000001" customHeight="1" x14ac:dyDescent="0.2">
      <c r="A34" s="153" t="s">
        <v>128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57">
        <f>SUM(AC35:AC40)</f>
        <v>245</v>
      </c>
      <c r="AD34" s="57">
        <f>SUM(AD35:AD40)</f>
        <v>30</v>
      </c>
      <c r="AE34" s="57">
        <f>SUM(AE35:AE40)</f>
        <v>215</v>
      </c>
      <c r="AF34" s="57">
        <f>SUM(AF35:AF40)</f>
        <v>0</v>
      </c>
      <c r="AG34" s="137">
        <f>SUM(AG35:AG40)</f>
        <v>15</v>
      </c>
      <c r="AJ34" s="83"/>
    </row>
    <row r="35" spans="1:38" s="76" customFormat="1" ht="20.100000000000001" customHeight="1" x14ac:dyDescent="0.2">
      <c r="A35" s="119">
        <v>17</v>
      </c>
      <c r="B35" s="27" t="s">
        <v>65</v>
      </c>
      <c r="C35" s="71" t="s">
        <v>29</v>
      </c>
      <c r="D35" s="100" t="s">
        <v>30</v>
      </c>
      <c r="E35" s="93"/>
      <c r="F35" s="93">
        <v>20</v>
      </c>
      <c r="G35" s="93"/>
      <c r="H35" s="101">
        <v>1</v>
      </c>
      <c r="I35" s="93"/>
      <c r="J35" s="93"/>
      <c r="K35" s="93"/>
      <c r="L35" s="101"/>
      <c r="M35" s="95"/>
      <c r="N35" s="95"/>
      <c r="O35" s="95"/>
      <c r="P35" s="101"/>
      <c r="Q35" s="95"/>
      <c r="R35" s="95"/>
      <c r="S35" s="95"/>
      <c r="T35" s="101"/>
      <c r="U35" s="96"/>
      <c r="V35" s="96"/>
      <c r="W35" s="96"/>
      <c r="X35" s="101"/>
      <c r="Y35" s="96"/>
      <c r="Z35" s="96"/>
      <c r="AA35" s="96"/>
      <c r="AB35" s="94"/>
      <c r="AC35" s="127">
        <f t="shared" ref="AC35" si="5">AD35+AE35+AF35</f>
        <v>20</v>
      </c>
      <c r="AD35" s="97">
        <f t="shared" ref="AD35:AF35" si="6">Y35+U35+Q35+M35+I35+E35</f>
        <v>0</v>
      </c>
      <c r="AE35" s="97">
        <f t="shared" si="6"/>
        <v>20</v>
      </c>
      <c r="AF35" s="97">
        <f t="shared" si="6"/>
        <v>0</v>
      </c>
      <c r="AG35" s="138">
        <f t="shared" ref="AG35" si="7">H35+L35+P35+T35+X35+AB35</f>
        <v>1</v>
      </c>
      <c r="AI35" s="108"/>
    </row>
    <row r="36" spans="1:38" s="76" customFormat="1" ht="20.100000000000001" customHeight="1" x14ac:dyDescent="0.2">
      <c r="A36" s="60">
        <v>18</v>
      </c>
      <c r="B36" s="27" t="s">
        <v>64</v>
      </c>
      <c r="C36" s="71" t="s">
        <v>35</v>
      </c>
      <c r="D36" s="100" t="s">
        <v>36</v>
      </c>
      <c r="E36" s="93"/>
      <c r="F36" s="93">
        <v>30</v>
      </c>
      <c r="G36" s="93"/>
      <c r="H36" s="101">
        <v>2</v>
      </c>
      <c r="I36" s="93"/>
      <c r="J36" s="93">
        <v>30</v>
      </c>
      <c r="K36" s="93"/>
      <c r="L36" s="101">
        <v>2</v>
      </c>
      <c r="M36" s="95"/>
      <c r="N36" s="95">
        <v>30</v>
      </c>
      <c r="O36" s="95"/>
      <c r="P36" s="32">
        <v>1</v>
      </c>
      <c r="Q36" s="95"/>
      <c r="R36" s="95"/>
      <c r="S36" s="95"/>
      <c r="T36" s="101"/>
      <c r="U36" s="96"/>
      <c r="V36" s="96"/>
      <c r="W36" s="96"/>
      <c r="X36" s="101"/>
      <c r="Y36" s="96"/>
      <c r="Z36" s="96"/>
      <c r="AA36" s="96"/>
      <c r="AB36" s="94"/>
      <c r="AC36" s="127">
        <f>AD36+AE36+AF36</f>
        <v>90</v>
      </c>
      <c r="AD36" s="97">
        <f>Y36+U36+Q36+M36+I36+E36</f>
        <v>0</v>
      </c>
      <c r="AE36" s="97">
        <f>Z36+V36+R36+N36+J36+F36</f>
        <v>90</v>
      </c>
      <c r="AF36" s="97">
        <f>AA36+W36+S36+O36+K36+G36</f>
        <v>0</v>
      </c>
      <c r="AG36" s="138">
        <f>H36+L36+P36+T36+X36+AB36</f>
        <v>5</v>
      </c>
      <c r="AI36" s="14"/>
    </row>
    <row r="37" spans="1:38" s="76" customFormat="1" ht="20.100000000000001" customHeight="1" x14ac:dyDescent="0.2">
      <c r="A37" s="60">
        <v>19</v>
      </c>
      <c r="B37" s="27" t="s">
        <v>68</v>
      </c>
      <c r="C37" s="71" t="s">
        <v>69</v>
      </c>
      <c r="D37" s="100" t="s">
        <v>70</v>
      </c>
      <c r="E37" s="93"/>
      <c r="F37" s="93"/>
      <c r="G37" s="93"/>
      <c r="H37" s="101"/>
      <c r="I37" s="93"/>
      <c r="J37" s="93">
        <v>15</v>
      </c>
      <c r="K37" s="93"/>
      <c r="L37" s="101">
        <v>1</v>
      </c>
      <c r="M37" s="95"/>
      <c r="N37" s="95">
        <v>30</v>
      </c>
      <c r="O37" s="95"/>
      <c r="P37" s="101">
        <v>2</v>
      </c>
      <c r="Q37" s="95"/>
      <c r="R37" s="95"/>
      <c r="S37" s="95"/>
      <c r="T37" s="101"/>
      <c r="U37" s="96"/>
      <c r="V37" s="96"/>
      <c r="W37" s="96"/>
      <c r="X37" s="101"/>
      <c r="Y37" s="96"/>
      <c r="Z37" s="96"/>
      <c r="AA37" s="96"/>
      <c r="AB37" s="94"/>
      <c r="AC37" s="127">
        <f t="shared" ref="AC37:AC40" si="8">AD37+AE37+AF37</f>
        <v>45</v>
      </c>
      <c r="AD37" s="97">
        <f t="shared" ref="AD37:AF40" si="9">Y37+U37+Q37+M37+I37+E37</f>
        <v>0</v>
      </c>
      <c r="AE37" s="97">
        <f t="shared" si="9"/>
        <v>45</v>
      </c>
      <c r="AF37" s="97">
        <f t="shared" si="9"/>
        <v>0</v>
      </c>
      <c r="AG37" s="138">
        <f t="shared" ref="AG37:AG40" si="10">H37+L37+P37+T37+X37+AB37</f>
        <v>3</v>
      </c>
    </row>
    <row r="38" spans="1:38" s="76" customFormat="1" ht="20.100000000000001" customHeight="1" x14ac:dyDescent="0.2">
      <c r="A38" s="59">
        <v>20</v>
      </c>
      <c r="B38" s="27" t="s">
        <v>59</v>
      </c>
      <c r="C38" s="82" t="s">
        <v>60</v>
      </c>
      <c r="D38" s="103" t="s">
        <v>28</v>
      </c>
      <c r="E38" s="93"/>
      <c r="F38" s="93"/>
      <c r="G38" s="93"/>
      <c r="H38" s="107"/>
      <c r="I38" s="93">
        <v>30</v>
      </c>
      <c r="J38" s="93"/>
      <c r="K38" s="93"/>
      <c r="L38" s="102">
        <v>2</v>
      </c>
      <c r="M38" s="95"/>
      <c r="N38" s="105"/>
      <c r="O38" s="105"/>
      <c r="P38" s="108"/>
      <c r="Q38" s="105"/>
      <c r="R38" s="95"/>
      <c r="S38" s="95"/>
      <c r="T38" s="101"/>
      <c r="U38" s="96"/>
      <c r="V38" s="106"/>
      <c r="W38" s="106"/>
      <c r="X38" s="108"/>
      <c r="Y38" s="96"/>
      <c r="Z38" s="96"/>
      <c r="AA38" s="96"/>
      <c r="AB38" s="104"/>
      <c r="AC38" s="127">
        <f t="shared" si="8"/>
        <v>30</v>
      </c>
      <c r="AD38" s="97">
        <f t="shared" si="9"/>
        <v>30</v>
      </c>
      <c r="AE38" s="99">
        <f t="shared" si="9"/>
        <v>0</v>
      </c>
      <c r="AF38" s="99">
        <f t="shared" si="9"/>
        <v>0</v>
      </c>
      <c r="AG38" s="138">
        <f t="shared" si="10"/>
        <v>2</v>
      </c>
    </row>
    <row r="39" spans="1:38" s="76" customFormat="1" ht="20.100000000000001" customHeight="1" x14ac:dyDescent="0.2">
      <c r="A39" s="60">
        <v>21</v>
      </c>
      <c r="B39" s="27" t="s">
        <v>61</v>
      </c>
      <c r="C39" s="71" t="s">
        <v>62</v>
      </c>
      <c r="D39" s="100" t="s">
        <v>63</v>
      </c>
      <c r="E39" s="93"/>
      <c r="F39" s="93"/>
      <c r="G39" s="93"/>
      <c r="H39" s="101"/>
      <c r="I39" s="93"/>
      <c r="J39" s="93"/>
      <c r="K39" s="93"/>
      <c r="L39" s="101"/>
      <c r="M39" s="95"/>
      <c r="N39" s="95"/>
      <c r="O39" s="95"/>
      <c r="P39" s="101"/>
      <c r="Q39" s="95"/>
      <c r="R39" s="95">
        <v>30</v>
      </c>
      <c r="S39" s="95"/>
      <c r="T39" s="108">
        <v>2</v>
      </c>
      <c r="U39" s="96"/>
      <c r="V39" s="96"/>
      <c r="W39" s="96"/>
      <c r="X39" s="101"/>
      <c r="Y39" s="96"/>
      <c r="Z39" s="96"/>
      <c r="AA39" s="96"/>
      <c r="AB39" s="94"/>
      <c r="AC39" s="127">
        <f t="shared" si="8"/>
        <v>30</v>
      </c>
      <c r="AD39" s="97">
        <f t="shared" si="9"/>
        <v>0</v>
      </c>
      <c r="AE39" s="97">
        <f t="shared" si="9"/>
        <v>30</v>
      </c>
      <c r="AF39" s="97">
        <f t="shared" si="9"/>
        <v>0</v>
      </c>
      <c r="AG39" s="138">
        <f t="shared" si="10"/>
        <v>2</v>
      </c>
    </row>
    <row r="40" spans="1:38" s="76" customFormat="1" ht="20.100000000000001" customHeight="1" x14ac:dyDescent="0.2">
      <c r="A40" s="60">
        <v>22</v>
      </c>
      <c r="B40" s="27" t="s">
        <v>66</v>
      </c>
      <c r="C40" s="71" t="s">
        <v>67</v>
      </c>
      <c r="D40" s="100" t="s">
        <v>48</v>
      </c>
      <c r="E40" s="93"/>
      <c r="F40" s="93"/>
      <c r="G40" s="93"/>
      <c r="H40" s="101"/>
      <c r="I40" s="93"/>
      <c r="J40" s="93"/>
      <c r="K40" s="93"/>
      <c r="L40" s="101"/>
      <c r="M40" s="95"/>
      <c r="N40" s="95"/>
      <c r="O40" s="95"/>
      <c r="P40" s="101"/>
      <c r="Q40" s="95"/>
      <c r="R40" s="95"/>
      <c r="S40" s="95"/>
      <c r="T40" s="101"/>
      <c r="U40" s="96"/>
      <c r="V40" s="96">
        <v>30</v>
      </c>
      <c r="W40" s="96"/>
      <c r="X40" s="102">
        <v>2</v>
      </c>
      <c r="Y40" s="96"/>
      <c r="Z40" s="96"/>
      <c r="AA40" s="96"/>
      <c r="AB40" s="94"/>
      <c r="AC40" s="127">
        <f t="shared" si="8"/>
        <v>30</v>
      </c>
      <c r="AD40" s="97">
        <f t="shared" si="9"/>
        <v>0</v>
      </c>
      <c r="AE40" s="97">
        <f t="shared" si="9"/>
        <v>30</v>
      </c>
      <c r="AF40" s="97">
        <f t="shared" si="9"/>
        <v>0</v>
      </c>
      <c r="AG40" s="138">
        <f t="shared" si="10"/>
        <v>2</v>
      </c>
    </row>
    <row r="41" spans="1:38" s="15" customFormat="1" ht="20.100000000000001" customHeight="1" x14ac:dyDescent="0.2">
      <c r="A41" s="153" t="s">
        <v>127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57">
        <f>SUM(AC42:AC46)</f>
        <v>255</v>
      </c>
      <c r="AD41" s="57">
        <f>SUM(AD42:AD46)</f>
        <v>45</v>
      </c>
      <c r="AE41" s="57">
        <f>SUM(AE42:AE46)</f>
        <v>210</v>
      </c>
      <c r="AF41" s="57">
        <f>SUM(AF42:AF46)</f>
        <v>0</v>
      </c>
      <c r="AG41" s="137">
        <f>SUM(AG42:AG46)</f>
        <v>18</v>
      </c>
    </row>
    <row r="42" spans="1:38" s="14" customFormat="1" ht="29.25" customHeight="1" x14ac:dyDescent="0.2">
      <c r="A42" s="59">
        <v>23</v>
      </c>
      <c r="B42" s="27" t="s">
        <v>73</v>
      </c>
      <c r="C42" s="28" t="s">
        <v>74</v>
      </c>
      <c r="D42" s="100" t="s">
        <v>75</v>
      </c>
      <c r="E42" s="93">
        <v>15</v>
      </c>
      <c r="F42" s="93"/>
      <c r="G42" s="93"/>
      <c r="H42" s="101">
        <v>1</v>
      </c>
      <c r="I42" s="93"/>
      <c r="J42" s="98">
        <v>30</v>
      </c>
      <c r="K42" s="98"/>
      <c r="L42" s="108">
        <v>2</v>
      </c>
      <c r="M42" s="95"/>
      <c r="N42" s="95"/>
      <c r="O42" s="95"/>
      <c r="P42" s="101"/>
      <c r="Q42" s="95"/>
      <c r="R42" s="95"/>
      <c r="S42" s="95"/>
      <c r="T42" s="101"/>
      <c r="U42" s="96"/>
      <c r="V42" s="96"/>
      <c r="W42" s="96"/>
      <c r="X42" s="94"/>
      <c r="Y42" s="96"/>
      <c r="Z42" s="96"/>
      <c r="AA42" s="96"/>
      <c r="AB42" s="94"/>
      <c r="AC42" s="127">
        <f>AD42+AE42+AF42</f>
        <v>45</v>
      </c>
      <c r="AD42" s="97">
        <f t="shared" ref="AD42:AG46" si="11">E42+I42+M42+Q42+U42+Y42</f>
        <v>15</v>
      </c>
      <c r="AE42" s="97">
        <f t="shared" si="11"/>
        <v>30</v>
      </c>
      <c r="AF42" s="97">
        <f t="shared" si="11"/>
        <v>0</v>
      </c>
      <c r="AG42" s="138">
        <f t="shared" si="11"/>
        <v>3</v>
      </c>
    </row>
    <row r="43" spans="1:38" s="14" customFormat="1" ht="31.9" customHeight="1" x14ac:dyDescent="0.2">
      <c r="A43" s="59">
        <v>24</v>
      </c>
      <c r="B43" s="27" t="s">
        <v>76</v>
      </c>
      <c r="C43" s="28" t="s">
        <v>74</v>
      </c>
      <c r="D43" s="100" t="s">
        <v>77</v>
      </c>
      <c r="E43" s="93"/>
      <c r="F43" s="93">
        <v>30</v>
      </c>
      <c r="G43" s="93"/>
      <c r="H43" s="101">
        <v>2</v>
      </c>
      <c r="I43" s="93"/>
      <c r="J43" s="93">
        <v>30</v>
      </c>
      <c r="K43" s="93"/>
      <c r="L43" s="101">
        <v>2</v>
      </c>
      <c r="M43" s="95"/>
      <c r="N43" s="95"/>
      <c r="O43" s="95"/>
      <c r="P43" s="101"/>
      <c r="Q43" s="95"/>
      <c r="R43" s="95"/>
      <c r="S43" s="95"/>
      <c r="T43" s="101"/>
      <c r="U43" s="96"/>
      <c r="V43" s="96"/>
      <c r="W43" s="96"/>
      <c r="X43" s="94"/>
      <c r="Y43" s="96"/>
      <c r="Z43" s="96"/>
      <c r="AA43" s="96"/>
      <c r="AB43" s="94"/>
      <c r="AC43" s="127">
        <f>AD43+AE43+AF43</f>
        <v>60</v>
      </c>
      <c r="AD43" s="97">
        <f t="shared" si="11"/>
        <v>0</v>
      </c>
      <c r="AE43" s="97">
        <f t="shared" si="11"/>
        <v>60</v>
      </c>
      <c r="AF43" s="97">
        <f t="shared" si="11"/>
        <v>0</v>
      </c>
      <c r="AG43" s="138">
        <f t="shared" si="11"/>
        <v>4</v>
      </c>
    </row>
    <row r="44" spans="1:38" s="69" customFormat="1" ht="20.100000000000001" customHeight="1" x14ac:dyDescent="0.2">
      <c r="A44" s="60">
        <v>25</v>
      </c>
      <c r="B44" s="27" t="s">
        <v>71</v>
      </c>
      <c r="C44" s="70" t="s">
        <v>27</v>
      </c>
      <c r="D44" s="100" t="s">
        <v>72</v>
      </c>
      <c r="E44" s="93"/>
      <c r="F44" s="93"/>
      <c r="G44" s="93"/>
      <c r="H44" s="101"/>
      <c r="I44" s="93">
        <v>30</v>
      </c>
      <c r="J44" s="93"/>
      <c r="K44" s="93"/>
      <c r="L44" s="101">
        <v>2</v>
      </c>
      <c r="M44" s="95"/>
      <c r="N44" s="95"/>
      <c r="O44" s="95"/>
      <c r="P44" s="101"/>
      <c r="Q44" s="95"/>
      <c r="R44" s="95"/>
      <c r="S44" s="95"/>
      <c r="T44" s="101"/>
      <c r="U44" s="96"/>
      <c r="V44" s="96"/>
      <c r="W44" s="96"/>
      <c r="X44" s="94"/>
      <c r="Y44" s="96"/>
      <c r="Z44" s="96"/>
      <c r="AA44" s="96"/>
      <c r="AB44" s="94"/>
      <c r="AC44" s="127">
        <f>AD44+AE44+AF44</f>
        <v>30</v>
      </c>
      <c r="AD44" s="97">
        <f t="shared" si="11"/>
        <v>30</v>
      </c>
      <c r="AE44" s="97">
        <f t="shared" si="11"/>
        <v>0</v>
      </c>
      <c r="AF44" s="97">
        <f t="shared" si="11"/>
        <v>0</v>
      </c>
      <c r="AG44" s="138">
        <f t="shared" si="11"/>
        <v>2</v>
      </c>
    </row>
    <row r="45" spans="1:38" s="69" customFormat="1" ht="20.100000000000001" customHeight="1" x14ac:dyDescent="0.2">
      <c r="A45" s="60">
        <v>26</v>
      </c>
      <c r="B45" s="27" t="s">
        <v>80</v>
      </c>
      <c r="C45" s="70" t="s">
        <v>27</v>
      </c>
      <c r="D45" s="100" t="s">
        <v>81</v>
      </c>
      <c r="E45" s="93"/>
      <c r="F45" s="93">
        <v>30</v>
      </c>
      <c r="G45" s="93"/>
      <c r="H45" s="102">
        <v>3</v>
      </c>
      <c r="I45" s="93"/>
      <c r="J45" s="93">
        <v>30</v>
      </c>
      <c r="K45" s="93"/>
      <c r="L45" s="108">
        <v>2</v>
      </c>
      <c r="M45" s="95"/>
      <c r="N45" s="95"/>
      <c r="O45" s="95"/>
      <c r="P45" s="101"/>
      <c r="Q45" s="95"/>
      <c r="R45" s="95"/>
      <c r="S45" s="95"/>
      <c r="T45" s="101"/>
      <c r="U45" s="96"/>
      <c r="V45" s="96"/>
      <c r="W45" s="96"/>
      <c r="X45" s="94"/>
      <c r="Y45" s="96"/>
      <c r="Z45" s="96"/>
      <c r="AA45" s="96"/>
      <c r="AB45" s="94"/>
      <c r="AC45" s="127">
        <f>AD45+AE45+AF45</f>
        <v>60</v>
      </c>
      <c r="AD45" s="97">
        <f t="shared" si="11"/>
        <v>0</v>
      </c>
      <c r="AE45" s="97">
        <f t="shared" si="11"/>
        <v>60</v>
      </c>
      <c r="AF45" s="97">
        <f t="shared" si="11"/>
        <v>0</v>
      </c>
      <c r="AG45" s="138">
        <f t="shared" si="11"/>
        <v>5</v>
      </c>
    </row>
    <row r="46" spans="1:38" s="69" customFormat="1" ht="20.100000000000001" customHeight="1" x14ac:dyDescent="0.2">
      <c r="A46" s="130">
        <v>27</v>
      </c>
      <c r="B46" s="27" t="s">
        <v>78</v>
      </c>
      <c r="C46" s="70" t="s">
        <v>79</v>
      </c>
      <c r="D46" s="100" t="s">
        <v>63</v>
      </c>
      <c r="E46" s="93"/>
      <c r="F46" s="93"/>
      <c r="G46" s="93"/>
      <c r="H46" s="101"/>
      <c r="I46" s="93"/>
      <c r="J46" s="93"/>
      <c r="K46" s="93"/>
      <c r="L46" s="101"/>
      <c r="M46" s="95"/>
      <c r="N46" s="95">
        <v>30</v>
      </c>
      <c r="O46" s="95"/>
      <c r="P46" s="101">
        <v>2</v>
      </c>
      <c r="Q46" s="95"/>
      <c r="R46" s="95">
        <v>30</v>
      </c>
      <c r="S46" s="95"/>
      <c r="T46" s="108">
        <v>2</v>
      </c>
      <c r="U46" s="96"/>
      <c r="V46" s="96"/>
      <c r="W46" s="96"/>
      <c r="X46" s="94"/>
      <c r="Y46" s="96"/>
      <c r="Z46" s="96"/>
      <c r="AA46" s="96"/>
      <c r="AB46" s="94"/>
      <c r="AC46" s="127">
        <f>AD46+AE46+AF46</f>
        <v>60</v>
      </c>
      <c r="AD46" s="97">
        <f t="shared" si="11"/>
        <v>0</v>
      </c>
      <c r="AE46" s="97">
        <f t="shared" si="11"/>
        <v>60</v>
      </c>
      <c r="AF46" s="97">
        <f t="shared" si="11"/>
        <v>0</v>
      </c>
      <c r="AG46" s="138">
        <f t="shared" si="11"/>
        <v>4</v>
      </c>
    </row>
    <row r="47" spans="1:38" s="15" customFormat="1" ht="20.100000000000001" customHeight="1" x14ac:dyDescent="0.2">
      <c r="A47" s="162" t="s">
        <v>82</v>
      </c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57">
        <f>SUM(AC48:AC51)</f>
        <v>150</v>
      </c>
      <c r="AD47" s="57">
        <f>SUM(AD48:AD51)</f>
        <v>0</v>
      </c>
      <c r="AE47" s="57">
        <f>SUM(AE48:AE51)</f>
        <v>150</v>
      </c>
      <c r="AF47" s="57">
        <f>SUM(AF48:AF51)</f>
        <v>0</v>
      </c>
      <c r="AG47" s="137">
        <f>SUM(AG48:AG51)</f>
        <v>17</v>
      </c>
    </row>
    <row r="48" spans="1:38" s="14" customFormat="1" ht="20.100000000000001" customHeight="1" x14ac:dyDescent="0.2">
      <c r="A48" s="130">
        <v>28</v>
      </c>
      <c r="B48" s="27" t="s">
        <v>83</v>
      </c>
      <c r="C48" s="56" t="s">
        <v>84</v>
      </c>
      <c r="D48" s="58" t="s">
        <v>85</v>
      </c>
      <c r="E48" s="33"/>
      <c r="F48" s="33"/>
      <c r="G48" s="33"/>
      <c r="H48" s="29"/>
      <c r="I48" s="33"/>
      <c r="J48" s="33"/>
      <c r="K48" s="33"/>
      <c r="L48" s="29"/>
      <c r="M48" s="34"/>
      <c r="N48" s="34"/>
      <c r="O48" s="34"/>
      <c r="P48" s="29"/>
      <c r="Q48" s="34"/>
      <c r="R48" s="34">
        <v>30</v>
      </c>
      <c r="S48" s="34"/>
      <c r="T48" s="29">
        <v>2</v>
      </c>
      <c r="U48" s="35"/>
      <c r="V48" s="35">
        <v>30</v>
      </c>
      <c r="W48" s="35"/>
      <c r="X48" s="92">
        <v>2</v>
      </c>
      <c r="Y48" s="35"/>
      <c r="Z48" s="35">
        <v>30</v>
      </c>
      <c r="AA48" s="35"/>
      <c r="AB48" s="29">
        <v>2</v>
      </c>
      <c r="AC48" s="50">
        <f>AD48+AE48+AF48</f>
        <v>90</v>
      </c>
      <c r="AD48" s="31">
        <f t="shared" ref="AD48:AG51" si="12">E48+I48+M48+Q48+U48+Y48</f>
        <v>0</v>
      </c>
      <c r="AE48" s="31">
        <f>F48+J48+N48+R48+V48+Z48</f>
        <v>90</v>
      </c>
      <c r="AF48" s="31">
        <f t="shared" si="12"/>
        <v>0</v>
      </c>
      <c r="AG48" s="139">
        <f t="shared" si="12"/>
        <v>6</v>
      </c>
      <c r="AL48" s="83"/>
    </row>
    <row r="49" spans="1:35" s="14" customFormat="1" ht="20.100000000000001" customHeight="1" x14ac:dyDescent="0.2">
      <c r="A49" s="60">
        <v>29</v>
      </c>
      <c r="B49" s="27" t="s">
        <v>86</v>
      </c>
      <c r="C49" s="56"/>
      <c r="D49" s="58" t="s">
        <v>87</v>
      </c>
      <c r="E49" s="33"/>
      <c r="F49" s="33"/>
      <c r="G49" s="33"/>
      <c r="H49" s="29"/>
      <c r="I49" s="33"/>
      <c r="J49" s="33"/>
      <c r="K49" s="33"/>
      <c r="L49" s="29"/>
      <c r="M49" s="34"/>
      <c r="N49" s="34"/>
      <c r="O49" s="37"/>
      <c r="P49" s="30"/>
      <c r="Q49" s="37"/>
      <c r="R49" s="34">
        <v>30</v>
      </c>
      <c r="S49" s="37"/>
      <c r="T49" s="29">
        <v>2</v>
      </c>
      <c r="U49" s="35"/>
      <c r="V49" s="35">
        <v>30</v>
      </c>
      <c r="W49" s="35"/>
      <c r="X49" s="29">
        <v>2</v>
      </c>
      <c r="Y49" s="35"/>
      <c r="Z49" s="35"/>
      <c r="AA49" s="35"/>
      <c r="AB49" s="29"/>
      <c r="AC49" s="50">
        <f t="shared" ref="AC49:AC51" si="13">AD49+AE49+AF49</f>
        <v>60</v>
      </c>
      <c r="AD49" s="31">
        <f t="shared" si="12"/>
        <v>0</v>
      </c>
      <c r="AE49" s="31">
        <f t="shared" si="12"/>
        <v>60</v>
      </c>
      <c r="AF49" s="31">
        <f t="shared" si="12"/>
        <v>0</v>
      </c>
      <c r="AG49" s="139">
        <f t="shared" si="12"/>
        <v>4</v>
      </c>
    </row>
    <row r="50" spans="1:35" s="14" customFormat="1" ht="20.100000000000001" customHeight="1" x14ac:dyDescent="0.2">
      <c r="A50" s="59">
        <v>30</v>
      </c>
      <c r="B50" s="131" t="s">
        <v>88</v>
      </c>
      <c r="C50" s="56"/>
      <c r="D50" s="58" t="s">
        <v>89</v>
      </c>
      <c r="E50" s="121"/>
      <c r="F50" s="121"/>
      <c r="G50" s="121"/>
      <c r="H50" s="122"/>
      <c r="I50" s="121"/>
      <c r="J50" s="121"/>
      <c r="K50" s="121"/>
      <c r="L50" s="122"/>
      <c r="M50" s="123"/>
      <c r="N50" s="123"/>
      <c r="O50" s="124"/>
      <c r="P50" s="125"/>
      <c r="Q50" s="124"/>
      <c r="R50" s="123"/>
      <c r="S50" s="124"/>
      <c r="T50" s="122"/>
      <c r="U50" s="126"/>
      <c r="V50" s="126"/>
      <c r="W50" s="126"/>
      <c r="X50" s="122"/>
      <c r="Y50" s="126"/>
      <c r="Z50" s="126"/>
      <c r="AA50" s="126"/>
      <c r="AB50" s="29">
        <v>6</v>
      </c>
      <c r="AC50" s="50">
        <f t="shared" si="13"/>
        <v>0</v>
      </c>
      <c r="AD50" s="31">
        <f t="shared" si="12"/>
        <v>0</v>
      </c>
      <c r="AE50" s="31">
        <f t="shared" si="12"/>
        <v>0</v>
      </c>
      <c r="AF50" s="31">
        <f t="shared" si="12"/>
        <v>0</v>
      </c>
      <c r="AG50" s="139">
        <f t="shared" si="12"/>
        <v>6</v>
      </c>
    </row>
    <row r="51" spans="1:35" s="14" customFormat="1" ht="20.100000000000001" customHeight="1" x14ac:dyDescent="0.2">
      <c r="A51" s="133">
        <v>31</v>
      </c>
      <c r="B51" s="131" t="s">
        <v>90</v>
      </c>
      <c r="C51" s="56" t="s">
        <v>91</v>
      </c>
      <c r="D51" s="58" t="s">
        <v>92</v>
      </c>
      <c r="E51" s="33"/>
      <c r="F51" s="33"/>
      <c r="G51" s="33"/>
      <c r="H51" s="29"/>
      <c r="I51" s="33"/>
      <c r="J51" s="33"/>
      <c r="K51" s="33"/>
      <c r="L51" s="29"/>
      <c r="M51" s="34"/>
      <c r="N51" s="34"/>
      <c r="O51" s="37"/>
      <c r="P51" s="30"/>
      <c r="Q51" s="37"/>
      <c r="R51" s="34"/>
      <c r="S51" s="37"/>
      <c r="T51" s="29"/>
      <c r="U51" s="35"/>
      <c r="V51" s="35"/>
      <c r="W51" s="35"/>
      <c r="X51" s="29"/>
      <c r="Y51" s="35"/>
      <c r="Z51" s="35"/>
      <c r="AA51" s="35"/>
      <c r="AB51" s="64">
        <v>1</v>
      </c>
      <c r="AC51" s="50">
        <f t="shared" si="13"/>
        <v>0</v>
      </c>
      <c r="AD51" s="31">
        <f t="shared" si="12"/>
        <v>0</v>
      </c>
      <c r="AE51" s="31">
        <f t="shared" si="12"/>
        <v>0</v>
      </c>
      <c r="AF51" s="31">
        <f t="shared" si="12"/>
        <v>0</v>
      </c>
      <c r="AG51" s="139">
        <f t="shared" si="12"/>
        <v>1</v>
      </c>
    </row>
    <row r="52" spans="1:35" s="14" customFormat="1" ht="20.100000000000001" customHeight="1" x14ac:dyDescent="0.2">
      <c r="A52" s="153" t="s">
        <v>116</v>
      </c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57">
        <f>SUM(AC53:AC61)</f>
        <v>470</v>
      </c>
      <c r="AD52" s="57">
        <f>SUM(AD53:AD61)</f>
        <v>20</v>
      </c>
      <c r="AE52" s="57">
        <f>SUM(AE53:AE61)</f>
        <v>420</v>
      </c>
      <c r="AF52" s="57">
        <f>SUM(AF53:AF61)</f>
        <v>30</v>
      </c>
      <c r="AG52" s="137">
        <f>SUM(AG53:AG61)</f>
        <v>47</v>
      </c>
    </row>
    <row r="53" spans="1:35" s="76" customFormat="1" ht="20.100000000000001" customHeight="1" x14ac:dyDescent="0.2">
      <c r="A53" s="133">
        <v>32</v>
      </c>
      <c r="B53" s="27" t="s">
        <v>37</v>
      </c>
      <c r="C53" s="71" t="s">
        <v>29</v>
      </c>
      <c r="D53" s="100" t="s">
        <v>30</v>
      </c>
      <c r="E53" s="93">
        <v>20</v>
      </c>
      <c r="F53" s="93">
        <v>30</v>
      </c>
      <c r="G53" s="93"/>
      <c r="H53" s="32">
        <v>4</v>
      </c>
      <c r="I53" s="72"/>
      <c r="J53" s="72"/>
      <c r="K53" s="72"/>
      <c r="L53" s="101"/>
      <c r="M53" s="95"/>
      <c r="N53" s="95"/>
      <c r="O53" s="95"/>
      <c r="P53" s="32"/>
      <c r="Q53" s="74"/>
      <c r="R53" s="74"/>
      <c r="S53" s="74"/>
      <c r="T53" s="73"/>
      <c r="U53" s="96"/>
      <c r="V53" s="96"/>
      <c r="W53" s="96"/>
      <c r="X53" s="101"/>
      <c r="Y53" s="75"/>
      <c r="Z53" s="75"/>
      <c r="AA53" s="75"/>
      <c r="AB53" s="73"/>
      <c r="AC53" s="127">
        <f t="shared" ref="AC53:AC54" si="14">AD53+AE53+AF53</f>
        <v>50</v>
      </c>
      <c r="AD53" s="97">
        <f t="shared" ref="AD53:AG61" si="15">E53+I53+M53+Q53+U53+Y53</f>
        <v>20</v>
      </c>
      <c r="AE53" s="97">
        <f t="shared" si="15"/>
        <v>30</v>
      </c>
      <c r="AF53" s="97">
        <f t="shared" si="15"/>
        <v>0</v>
      </c>
      <c r="AG53" s="138">
        <f t="shared" si="15"/>
        <v>4</v>
      </c>
      <c r="AI53" s="90"/>
    </row>
    <row r="54" spans="1:35" s="14" customFormat="1" ht="20.100000000000001" customHeight="1" x14ac:dyDescent="0.2">
      <c r="A54" s="133">
        <v>33</v>
      </c>
      <c r="B54" s="27" t="s">
        <v>133</v>
      </c>
      <c r="C54" s="56" t="s">
        <v>29</v>
      </c>
      <c r="D54" s="100" t="s">
        <v>30</v>
      </c>
      <c r="E54" s="93"/>
      <c r="F54" s="93"/>
      <c r="G54" s="93">
        <v>30</v>
      </c>
      <c r="H54" s="32">
        <v>3</v>
      </c>
      <c r="I54" s="33"/>
      <c r="J54" s="33"/>
      <c r="K54" s="33"/>
      <c r="L54" s="101"/>
      <c r="M54" s="95"/>
      <c r="N54" s="95"/>
      <c r="O54" s="95"/>
      <c r="P54" s="101"/>
      <c r="Q54" s="34"/>
      <c r="R54" s="34"/>
      <c r="S54" s="34"/>
      <c r="T54" s="29"/>
      <c r="U54" s="96"/>
      <c r="V54" s="96"/>
      <c r="W54" s="96"/>
      <c r="X54" s="101"/>
      <c r="Y54" s="35"/>
      <c r="Z54" s="35"/>
      <c r="AA54" s="35"/>
      <c r="AB54" s="29"/>
      <c r="AC54" s="127">
        <f t="shared" si="14"/>
        <v>30</v>
      </c>
      <c r="AD54" s="97">
        <f t="shared" si="15"/>
        <v>0</v>
      </c>
      <c r="AE54" s="97">
        <f t="shared" si="15"/>
        <v>0</v>
      </c>
      <c r="AF54" s="97">
        <f t="shared" si="15"/>
        <v>30</v>
      </c>
      <c r="AG54" s="138">
        <f t="shared" si="15"/>
        <v>3</v>
      </c>
      <c r="AI54" s="84"/>
    </row>
    <row r="55" spans="1:35" s="14" customFormat="1" ht="20.100000000000001" customHeight="1" x14ac:dyDescent="0.2">
      <c r="A55" s="133">
        <v>34</v>
      </c>
      <c r="B55" s="131" t="s">
        <v>117</v>
      </c>
      <c r="C55" s="56" t="s">
        <v>43</v>
      </c>
      <c r="D55" s="58" t="s">
        <v>36</v>
      </c>
      <c r="E55" s="40"/>
      <c r="F55" s="40"/>
      <c r="G55" s="40"/>
      <c r="H55" s="30"/>
      <c r="I55" s="40"/>
      <c r="J55" s="40"/>
      <c r="K55" s="40"/>
      <c r="L55" s="29"/>
      <c r="M55" s="41"/>
      <c r="N55" s="34">
        <v>30</v>
      </c>
      <c r="O55" s="41"/>
      <c r="P55" s="64">
        <v>3</v>
      </c>
      <c r="Q55" s="41"/>
      <c r="R55" s="41"/>
      <c r="S55" s="41"/>
      <c r="T55" s="29"/>
      <c r="U55" s="42"/>
      <c r="V55" s="42"/>
      <c r="W55" s="42"/>
      <c r="X55" s="29"/>
      <c r="Y55" s="42"/>
      <c r="Z55" s="42"/>
      <c r="AA55" s="42"/>
      <c r="AB55" s="29"/>
      <c r="AC55" s="50">
        <f t="shared" ref="AC55:AC61" si="16">SUM(AD55:AF55)</f>
        <v>30</v>
      </c>
      <c r="AD55" s="55">
        <f t="shared" si="15"/>
        <v>0</v>
      </c>
      <c r="AE55" s="55">
        <f t="shared" si="15"/>
        <v>30</v>
      </c>
      <c r="AF55" s="55">
        <f t="shared" si="15"/>
        <v>0</v>
      </c>
      <c r="AG55" s="139">
        <f t="shared" si="15"/>
        <v>3</v>
      </c>
    </row>
    <row r="56" spans="1:35" s="14" customFormat="1" ht="20.100000000000001" customHeight="1" x14ac:dyDescent="0.2">
      <c r="A56" s="133">
        <v>35</v>
      </c>
      <c r="B56" s="131" t="s">
        <v>118</v>
      </c>
      <c r="C56" s="56" t="s">
        <v>69</v>
      </c>
      <c r="D56" s="58" t="s">
        <v>97</v>
      </c>
      <c r="E56" s="40"/>
      <c r="F56" s="40"/>
      <c r="G56" s="40"/>
      <c r="H56" s="29"/>
      <c r="I56" s="40"/>
      <c r="J56" s="40"/>
      <c r="K56" s="40"/>
      <c r="L56" s="29"/>
      <c r="M56" s="41"/>
      <c r="N56" s="34">
        <v>30</v>
      </c>
      <c r="O56" s="41"/>
      <c r="P56" s="30">
        <v>3</v>
      </c>
      <c r="Q56" s="43"/>
      <c r="R56" s="34">
        <v>30</v>
      </c>
      <c r="S56" s="43"/>
      <c r="T56" s="92">
        <v>3</v>
      </c>
      <c r="U56" s="42"/>
      <c r="V56" s="35"/>
      <c r="W56" s="35"/>
      <c r="X56" s="29"/>
      <c r="Y56" s="42"/>
      <c r="Z56" s="35"/>
      <c r="AA56" s="42"/>
      <c r="AB56" s="29"/>
      <c r="AC56" s="50">
        <f t="shared" si="16"/>
        <v>60</v>
      </c>
      <c r="AD56" s="55">
        <f t="shared" si="15"/>
        <v>0</v>
      </c>
      <c r="AE56" s="55">
        <f t="shared" si="15"/>
        <v>60</v>
      </c>
      <c r="AF56" s="55">
        <f t="shared" si="15"/>
        <v>0</v>
      </c>
      <c r="AG56" s="139">
        <f t="shared" si="15"/>
        <v>6</v>
      </c>
    </row>
    <row r="57" spans="1:35" s="14" customFormat="1" ht="20.100000000000001" customHeight="1" x14ac:dyDescent="0.2">
      <c r="A57" s="133">
        <v>36</v>
      </c>
      <c r="B57" s="131" t="s">
        <v>119</v>
      </c>
      <c r="C57" s="56" t="s">
        <v>79</v>
      </c>
      <c r="D57" s="58" t="s">
        <v>97</v>
      </c>
      <c r="E57" s="40"/>
      <c r="F57" s="40"/>
      <c r="G57" s="40"/>
      <c r="H57" s="29"/>
      <c r="I57" s="40"/>
      <c r="J57" s="40"/>
      <c r="K57" s="40"/>
      <c r="L57" s="29"/>
      <c r="M57" s="41"/>
      <c r="N57" s="34">
        <v>30</v>
      </c>
      <c r="O57" s="41"/>
      <c r="P57" s="29">
        <v>3</v>
      </c>
      <c r="Q57" s="41"/>
      <c r="R57" s="34">
        <v>30</v>
      </c>
      <c r="S57" s="41"/>
      <c r="T57" s="92">
        <v>3</v>
      </c>
      <c r="U57" s="42"/>
      <c r="V57" s="35"/>
      <c r="W57" s="35"/>
      <c r="X57" s="29"/>
      <c r="Y57" s="42"/>
      <c r="Z57" s="35"/>
      <c r="AA57" s="42"/>
      <c r="AB57" s="29"/>
      <c r="AC57" s="50">
        <f t="shared" si="16"/>
        <v>60</v>
      </c>
      <c r="AD57" s="55">
        <f t="shared" si="15"/>
        <v>0</v>
      </c>
      <c r="AE57" s="55">
        <f t="shared" si="15"/>
        <v>60</v>
      </c>
      <c r="AF57" s="55">
        <f t="shared" si="15"/>
        <v>0</v>
      </c>
      <c r="AG57" s="139">
        <f t="shared" si="15"/>
        <v>6</v>
      </c>
    </row>
    <row r="58" spans="1:35" s="14" customFormat="1" ht="20.100000000000001" customHeight="1" x14ac:dyDescent="0.2">
      <c r="A58" s="133">
        <v>37</v>
      </c>
      <c r="B58" s="131" t="s">
        <v>120</v>
      </c>
      <c r="C58" s="56" t="s">
        <v>69</v>
      </c>
      <c r="D58" s="58" t="s">
        <v>103</v>
      </c>
      <c r="E58" s="40"/>
      <c r="F58" s="40"/>
      <c r="G58" s="40"/>
      <c r="H58" s="29"/>
      <c r="I58" s="40"/>
      <c r="J58" s="40"/>
      <c r="K58" s="40"/>
      <c r="L58" s="29"/>
      <c r="M58" s="41"/>
      <c r="N58" s="34"/>
      <c r="O58" s="41"/>
      <c r="P58" s="29"/>
      <c r="Q58" s="41"/>
      <c r="R58" s="34">
        <v>30</v>
      </c>
      <c r="S58" s="41"/>
      <c r="T58" s="92">
        <v>3</v>
      </c>
      <c r="U58" s="42"/>
      <c r="V58" s="35">
        <v>30</v>
      </c>
      <c r="W58" s="35"/>
      <c r="X58" s="92">
        <v>3</v>
      </c>
      <c r="Y58" s="42"/>
      <c r="Z58" s="35"/>
      <c r="AA58" s="42"/>
      <c r="AB58" s="44"/>
      <c r="AC58" s="50">
        <f t="shared" si="16"/>
        <v>60</v>
      </c>
      <c r="AD58" s="55">
        <f t="shared" si="15"/>
        <v>0</v>
      </c>
      <c r="AE58" s="55">
        <f t="shared" si="15"/>
        <v>60</v>
      </c>
      <c r="AF58" s="55">
        <f t="shared" si="15"/>
        <v>0</v>
      </c>
      <c r="AG58" s="139">
        <f t="shared" si="15"/>
        <v>6</v>
      </c>
    </row>
    <row r="59" spans="1:35" s="14" customFormat="1" ht="20.100000000000001" customHeight="1" x14ac:dyDescent="0.2">
      <c r="A59" s="133">
        <v>38</v>
      </c>
      <c r="B59" s="132" t="s">
        <v>124</v>
      </c>
      <c r="C59" s="56" t="s">
        <v>84</v>
      </c>
      <c r="D59" s="66" t="s">
        <v>85</v>
      </c>
      <c r="E59" s="33"/>
      <c r="F59" s="33"/>
      <c r="G59" s="33"/>
      <c r="H59" s="29"/>
      <c r="I59" s="33"/>
      <c r="J59" s="33"/>
      <c r="K59" s="33"/>
      <c r="L59" s="29"/>
      <c r="M59" s="34"/>
      <c r="N59" s="34"/>
      <c r="O59" s="34"/>
      <c r="P59" s="29"/>
      <c r="Q59" s="34"/>
      <c r="R59" s="34">
        <v>30</v>
      </c>
      <c r="S59" s="34"/>
      <c r="T59" s="92">
        <v>3</v>
      </c>
      <c r="U59" s="35"/>
      <c r="V59" s="35">
        <v>30</v>
      </c>
      <c r="W59" s="35"/>
      <c r="X59" s="92">
        <v>4</v>
      </c>
      <c r="Y59" s="35"/>
      <c r="Z59" s="35">
        <v>30</v>
      </c>
      <c r="AA59" s="35"/>
      <c r="AB59" s="92">
        <v>3</v>
      </c>
      <c r="AC59" s="50">
        <f t="shared" si="16"/>
        <v>90</v>
      </c>
      <c r="AD59" s="55">
        <f t="shared" si="15"/>
        <v>0</v>
      </c>
      <c r="AE59" s="55">
        <f t="shared" si="15"/>
        <v>90</v>
      </c>
      <c r="AF59" s="55">
        <f t="shared" si="15"/>
        <v>0</v>
      </c>
      <c r="AG59" s="139">
        <f t="shared" si="15"/>
        <v>10</v>
      </c>
    </row>
    <row r="60" spans="1:35" s="14" customFormat="1" ht="20.100000000000001" customHeight="1" x14ac:dyDescent="0.2">
      <c r="A60" s="133">
        <v>39</v>
      </c>
      <c r="B60" s="131" t="s">
        <v>121</v>
      </c>
      <c r="C60" s="56" t="s">
        <v>91</v>
      </c>
      <c r="D60" s="58" t="s">
        <v>122</v>
      </c>
      <c r="E60" s="33"/>
      <c r="F60" s="33"/>
      <c r="G60" s="33"/>
      <c r="H60" s="29"/>
      <c r="I60" s="33"/>
      <c r="J60" s="33"/>
      <c r="K60" s="33"/>
      <c r="L60" s="29"/>
      <c r="M60" s="34"/>
      <c r="N60" s="34"/>
      <c r="O60" s="34"/>
      <c r="P60" s="29"/>
      <c r="Q60" s="34"/>
      <c r="R60" s="34"/>
      <c r="S60" s="34"/>
      <c r="T60" s="29"/>
      <c r="U60" s="35"/>
      <c r="V60" s="35">
        <v>30</v>
      </c>
      <c r="W60" s="35"/>
      <c r="X60" s="92">
        <v>3</v>
      </c>
      <c r="Y60" s="35"/>
      <c r="Z60" s="35">
        <v>30</v>
      </c>
      <c r="AA60" s="35"/>
      <c r="AB60" s="92">
        <v>3</v>
      </c>
      <c r="AC60" s="50">
        <f t="shared" si="16"/>
        <v>60</v>
      </c>
      <c r="AD60" s="55">
        <f t="shared" si="15"/>
        <v>0</v>
      </c>
      <c r="AE60" s="55">
        <f t="shared" si="15"/>
        <v>60</v>
      </c>
      <c r="AF60" s="55">
        <f t="shared" si="15"/>
        <v>0</v>
      </c>
      <c r="AG60" s="139">
        <f t="shared" si="15"/>
        <v>6</v>
      </c>
    </row>
    <row r="61" spans="1:35" s="14" customFormat="1" ht="20.100000000000001" customHeight="1" x14ac:dyDescent="0.2">
      <c r="A61" s="133">
        <v>40</v>
      </c>
      <c r="B61" s="131" t="s">
        <v>123</v>
      </c>
      <c r="C61" s="56"/>
      <c r="D61" s="58" t="s">
        <v>48</v>
      </c>
      <c r="E61" s="33"/>
      <c r="F61" s="33"/>
      <c r="G61" s="33"/>
      <c r="H61" s="29"/>
      <c r="I61" s="33"/>
      <c r="J61" s="33"/>
      <c r="K61" s="33"/>
      <c r="L61" s="29"/>
      <c r="M61" s="34"/>
      <c r="N61" s="34"/>
      <c r="O61" s="34"/>
      <c r="P61" s="29"/>
      <c r="Q61" s="34"/>
      <c r="R61" s="34"/>
      <c r="S61" s="34"/>
      <c r="T61" s="29"/>
      <c r="U61" s="35"/>
      <c r="V61" s="35">
        <v>30</v>
      </c>
      <c r="W61" s="35"/>
      <c r="X61" s="29">
        <v>3</v>
      </c>
      <c r="Y61" s="35"/>
      <c r="Z61" s="35"/>
      <c r="AA61" s="35"/>
      <c r="AB61" s="29"/>
      <c r="AC61" s="50">
        <f t="shared" si="16"/>
        <v>30</v>
      </c>
      <c r="AD61" s="55">
        <f t="shared" si="15"/>
        <v>0</v>
      </c>
      <c r="AE61" s="55">
        <f t="shared" si="15"/>
        <v>30</v>
      </c>
      <c r="AF61" s="55">
        <f t="shared" si="15"/>
        <v>0</v>
      </c>
      <c r="AG61" s="139">
        <f t="shared" si="15"/>
        <v>3</v>
      </c>
    </row>
    <row r="62" spans="1:35" s="15" customFormat="1" ht="20.100000000000001" customHeight="1" x14ac:dyDescent="0.2">
      <c r="A62" s="153" t="s">
        <v>129</v>
      </c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61"/>
      <c r="N62" s="161"/>
      <c r="O62" s="161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61"/>
      <c r="AC62" s="57">
        <f>SUM(AC63:AC63)</f>
        <v>960</v>
      </c>
      <c r="AD62" s="57">
        <f>AD63</f>
        <v>0</v>
      </c>
      <c r="AE62" s="57">
        <f>AE63</f>
        <v>0</v>
      </c>
      <c r="AF62" s="57">
        <f>AF63</f>
        <v>960</v>
      </c>
      <c r="AG62" s="137">
        <f>AG63</f>
        <v>32</v>
      </c>
    </row>
    <row r="63" spans="1:35" s="14" customFormat="1" ht="20.100000000000001" customHeight="1" x14ac:dyDescent="0.2">
      <c r="A63" s="133">
        <v>41</v>
      </c>
      <c r="B63" s="27" t="s">
        <v>125</v>
      </c>
      <c r="C63" s="164" t="s">
        <v>85</v>
      </c>
      <c r="D63" s="165"/>
      <c r="E63" s="45"/>
      <c r="F63" s="45"/>
      <c r="G63" s="45"/>
      <c r="H63" s="46"/>
      <c r="I63" s="45"/>
      <c r="J63" s="45"/>
      <c r="K63" s="45"/>
      <c r="L63" s="29"/>
      <c r="M63" s="34"/>
      <c r="N63" s="34"/>
      <c r="O63" s="34">
        <v>180</v>
      </c>
      <c r="P63" s="32">
        <v>6</v>
      </c>
      <c r="Q63" s="34"/>
      <c r="R63" s="34"/>
      <c r="S63" s="34">
        <v>240</v>
      </c>
      <c r="T63" s="29">
        <v>8</v>
      </c>
      <c r="U63" s="35"/>
      <c r="V63" s="35"/>
      <c r="W63" s="35">
        <v>210</v>
      </c>
      <c r="X63" s="32">
        <v>7</v>
      </c>
      <c r="Y63" s="35"/>
      <c r="Z63" s="35"/>
      <c r="AA63" s="35">
        <v>330</v>
      </c>
      <c r="AB63" s="109">
        <v>11</v>
      </c>
      <c r="AC63" s="50">
        <f t="shared" ref="AC63" si="17">AD63+AE63+AF63</f>
        <v>960</v>
      </c>
      <c r="AD63" s="55">
        <f t="shared" ref="AD63:AF63" si="18">E63+I63+M63+Q63+U63+Y63</f>
        <v>0</v>
      </c>
      <c r="AE63" s="55">
        <f t="shared" si="18"/>
        <v>0</v>
      </c>
      <c r="AF63" s="55">
        <f t="shared" si="18"/>
        <v>960</v>
      </c>
      <c r="AG63" s="141">
        <f>H63+L63+P63+T63+X63+AB63</f>
        <v>32</v>
      </c>
    </row>
    <row r="64" spans="1:35" s="14" customFormat="1" ht="20.100000000000001" customHeight="1" x14ac:dyDescent="0.2">
      <c r="A64" s="170" t="s">
        <v>114</v>
      </c>
      <c r="B64" s="171"/>
      <c r="C64" s="171"/>
      <c r="D64" s="172"/>
      <c r="E64" s="54">
        <f t="shared" ref="E64:AB64" si="19">SUM(E17:E24,E26:E33,E35:E40,E42:E46,E48:E51,E53:E61,E63:E63)</f>
        <v>44</v>
      </c>
      <c r="F64" s="54">
        <f t="shared" si="19"/>
        <v>500</v>
      </c>
      <c r="G64" s="54">
        <f t="shared" si="19"/>
        <v>60</v>
      </c>
      <c r="H64" s="212">
        <f t="shared" si="19"/>
        <v>31</v>
      </c>
      <c r="I64" s="54">
        <f t="shared" si="19"/>
        <v>90</v>
      </c>
      <c r="J64" s="54">
        <f t="shared" si="19"/>
        <v>495</v>
      </c>
      <c r="K64" s="54">
        <f t="shared" si="19"/>
        <v>30</v>
      </c>
      <c r="L64" s="212">
        <f t="shared" si="19"/>
        <v>29</v>
      </c>
      <c r="M64" s="81">
        <f t="shared" si="19"/>
        <v>30</v>
      </c>
      <c r="N64" s="81">
        <f t="shared" si="19"/>
        <v>330</v>
      </c>
      <c r="O64" s="81">
        <f t="shared" si="19"/>
        <v>180</v>
      </c>
      <c r="P64" s="212">
        <f t="shared" si="19"/>
        <v>29</v>
      </c>
      <c r="Q64" s="81">
        <f t="shared" si="19"/>
        <v>0</v>
      </c>
      <c r="R64" s="81">
        <f t="shared" si="19"/>
        <v>330</v>
      </c>
      <c r="S64" s="81">
        <f t="shared" si="19"/>
        <v>240</v>
      </c>
      <c r="T64" s="212">
        <f t="shared" si="19"/>
        <v>31</v>
      </c>
      <c r="U64" s="143">
        <f t="shared" si="19"/>
        <v>30</v>
      </c>
      <c r="V64" s="143">
        <f t="shared" si="19"/>
        <v>300</v>
      </c>
      <c r="W64" s="143">
        <f t="shared" si="19"/>
        <v>210</v>
      </c>
      <c r="X64" s="212">
        <f t="shared" si="19"/>
        <v>30</v>
      </c>
      <c r="Y64" s="143">
        <f t="shared" si="19"/>
        <v>0</v>
      </c>
      <c r="Z64" s="143">
        <f t="shared" si="19"/>
        <v>180</v>
      </c>
      <c r="AA64" s="143">
        <f t="shared" si="19"/>
        <v>330</v>
      </c>
      <c r="AB64" s="212">
        <f t="shared" si="19"/>
        <v>30</v>
      </c>
      <c r="AC64" s="78">
        <f>AC16+AC25+AC34+AC41+AC47+AC52+AC62</f>
        <v>3379</v>
      </c>
      <c r="AD64" s="79">
        <f>AD62+AD54+AD49+AD43+AD36+AD27+AD16</f>
        <v>99</v>
      </c>
      <c r="AE64" s="79">
        <f>AE62+AE54+AE49+AE43+AE36+AE27+AE16</f>
        <v>480</v>
      </c>
      <c r="AF64" s="79">
        <f>AF62+AF54+AF49+AF43+AF36+AF27+AF16</f>
        <v>990</v>
      </c>
      <c r="AG64" s="142">
        <f>AG16+AG25+AG34+AG41+AG47+AG52+AG62</f>
        <v>180</v>
      </c>
    </row>
    <row r="65" spans="1:38" s="14" customFormat="1" ht="20.100000000000001" customHeight="1" x14ac:dyDescent="0.2">
      <c r="A65" s="170"/>
      <c r="B65" s="171"/>
      <c r="C65" s="171"/>
      <c r="D65" s="172"/>
      <c r="E65" s="180">
        <f>E64+F64+G64</f>
        <v>604</v>
      </c>
      <c r="F65" s="180"/>
      <c r="G65" s="180"/>
      <c r="H65" s="213"/>
      <c r="I65" s="181">
        <f>I64+J64+K64</f>
        <v>615</v>
      </c>
      <c r="J65" s="182"/>
      <c r="K65" s="183"/>
      <c r="L65" s="213"/>
      <c r="M65" s="184">
        <f>M64+N64+O64</f>
        <v>540</v>
      </c>
      <c r="N65" s="185"/>
      <c r="O65" s="186"/>
      <c r="P65" s="213"/>
      <c r="Q65" s="184">
        <f>Q64+R64+S64</f>
        <v>570</v>
      </c>
      <c r="R65" s="185"/>
      <c r="S65" s="186"/>
      <c r="T65" s="213"/>
      <c r="U65" s="166">
        <f>U64+V64+W64</f>
        <v>540</v>
      </c>
      <c r="V65" s="167"/>
      <c r="W65" s="168"/>
      <c r="X65" s="213"/>
      <c r="Y65" s="166">
        <f>Y64+Z64+AA64</f>
        <v>510</v>
      </c>
      <c r="Z65" s="167"/>
      <c r="AA65" s="168"/>
      <c r="AB65" s="213"/>
      <c r="AC65" s="187">
        <f>U66+M66+E66</f>
        <v>3379</v>
      </c>
      <c r="AD65" s="188"/>
      <c r="AE65" s="188"/>
      <c r="AF65" s="188"/>
      <c r="AG65" s="178">
        <f>H64+L64+P64+T64+X64+AB64</f>
        <v>180</v>
      </c>
    </row>
    <row r="66" spans="1:38" s="14" customFormat="1" ht="20.100000000000001" customHeight="1" thickBot="1" x14ac:dyDescent="0.25">
      <c r="A66" s="173"/>
      <c r="B66" s="174"/>
      <c r="C66" s="174"/>
      <c r="D66" s="175"/>
      <c r="E66" s="169">
        <f>E65+I65</f>
        <v>1219</v>
      </c>
      <c r="F66" s="169"/>
      <c r="G66" s="169"/>
      <c r="H66" s="169"/>
      <c r="I66" s="169"/>
      <c r="J66" s="169"/>
      <c r="K66" s="169"/>
      <c r="L66" s="61">
        <f>H64+L64</f>
        <v>60</v>
      </c>
      <c r="M66" s="169">
        <f>M65+Q65</f>
        <v>1110</v>
      </c>
      <c r="N66" s="169"/>
      <c r="O66" s="169"/>
      <c r="P66" s="169"/>
      <c r="Q66" s="169"/>
      <c r="R66" s="169"/>
      <c r="S66" s="169"/>
      <c r="T66" s="61">
        <f>P64+T64</f>
        <v>60</v>
      </c>
      <c r="U66" s="169">
        <f>U65+Y65</f>
        <v>1050</v>
      </c>
      <c r="V66" s="169"/>
      <c r="W66" s="169"/>
      <c r="X66" s="169"/>
      <c r="Y66" s="169"/>
      <c r="Z66" s="169"/>
      <c r="AA66" s="169"/>
      <c r="AB66" s="62">
        <f>X64+AB64</f>
        <v>60</v>
      </c>
      <c r="AC66" s="189"/>
      <c r="AD66" s="190"/>
      <c r="AE66" s="190"/>
      <c r="AF66" s="190"/>
      <c r="AG66" s="179"/>
    </row>
    <row r="67" spans="1:38" s="14" customFormat="1" x14ac:dyDescent="0.2">
      <c r="A67" s="16"/>
      <c r="B67" s="17"/>
      <c r="C67" s="18"/>
      <c r="D67" s="18"/>
      <c r="E67" s="19"/>
      <c r="F67" s="19"/>
      <c r="G67" s="20"/>
      <c r="H67" s="19"/>
      <c r="I67" s="19"/>
      <c r="J67" s="19"/>
      <c r="K67" s="20"/>
      <c r="L67" s="21"/>
      <c r="M67" s="21"/>
      <c r="N67" s="22"/>
      <c r="O67" s="23"/>
      <c r="P67" s="24"/>
      <c r="Q67" s="24"/>
      <c r="R67" s="24"/>
      <c r="S67" s="25"/>
      <c r="T67" s="22"/>
      <c r="U67" s="22"/>
      <c r="V67" s="22"/>
      <c r="W67" s="23"/>
      <c r="X67" s="24"/>
      <c r="Y67" s="24"/>
      <c r="Z67" s="24"/>
      <c r="AA67" s="25"/>
      <c r="AB67" s="26"/>
      <c r="AC67" s="51"/>
      <c r="AD67" s="51"/>
      <c r="AE67" s="51"/>
      <c r="AF67" s="52"/>
      <c r="AG67" s="39"/>
    </row>
    <row r="68" spans="1:38" ht="12.75" customHeight="1" x14ac:dyDescent="0.2">
      <c r="B68" s="210"/>
      <c r="C68" s="211"/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P68" s="4"/>
      <c r="T68" s="4"/>
      <c r="X68" s="4"/>
      <c r="AB68" s="4"/>
      <c r="AF68" s="53"/>
    </row>
    <row r="70" spans="1:38" x14ac:dyDescent="0.2">
      <c r="B70" s="135"/>
      <c r="P70" s="120"/>
      <c r="T70" s="120"/>
      <c r="X70" s="120"/>
      <c r="AB70" s="120"/>
    </row>
    <row r="71" spans="1:38" x14ac:dyDescent="0.2">
      <c r="P71" s="120"/>
      <c r="T71" s="120"/>
      <c r="X71" s="4"/>
      <c r="AB71" s="120"/>
    </row>
    <row r="72" spans="1:38" x14ac:dyDescent="0.2">
      <c r="B72" s="134"/>
      <c r="P72" s="120"/>
      <c r="T72" s="120"/>
      <c r="X72" s="4"/>
      <c r="AB72" s="120"/>
    </row>
    <row r="73" spans="1:38" x14ac:dyDescent="0.2">
      <c r="P73" s="120"/>
      <c r="T73" s="120"/>
      <c r="X73" s="120"/>
      <c r="AB73" s="120"/>
    </row>
    <row r="74" spans="1:38" s="4" customFormat="1" x14ac:dyDescent="0.2">
      <c r="A74" s="2"/>
      <c r="B74" s="2"/>
      <c r="C74" s="3"/>
      <c r="D74" s="3"/>
      <c r="H74" s="5"/>
      <c r="L74" s="5"/>
      <c r="P74" s="5"/>
      <c r="T74" s="5"/>
      <c r="X74" s="5"/>
      <c r="AB74" s="5"/>
      <c r="AC74" s="7"/>
      <c r="AD74" s="7"/>
      <c r="AE74" s="7"/>
      <c r="AF74" s="7"/>
      <c r="AG74" s="6"/>
      <c r="AH74"/>
      <c r="AI74"/>
      <c r="AJ74"/>
      <c r="AK74"/>
      <c r="AL74"/>
    </row>
    <row r="75" spans="1:38" s="4" customFormat="1" x14ac:dyDescent="0.2">
      <c r="A75" s="2"/>
      <c r="B75" s="2"/>
      <c r="C75" s="3"/>
      <c r="D75" s="3"/>
      <c r="H75" s="5"/>
      <c r="L75" s="5"/>
      <c r="P75" s="5"/>
      <c r="T75" s="5"/>
      <c r="X75" s="5"/>
      <c r="AB75" s="5"/>
      <c r="AC75" s="7"/>
      <c r="AD75" s="7"/>
      <c r="AE75" s="7"/>
      <c r="AF75" s="7"/>
      <c r="AG75" s="6"/>
      <c r="AH75"/>
      <c r="AI75"/>
      <c r="AJ75"/>
      <c r="AK75"/>
      <c r="AL75"/>
    </row>
    <row r="76" spans="1:38" s="4" customFormat="1" x14ac:dyDescent="0.2">
      <c r="A76" s="2"/>
      <c r="B76" s="2"/>
      <c r="C76" s="3"/>
      <c r="D76" s="3"/>
      <c r="H76" s="5"/>
      <c r="L76" s="5"/>
      <c r="P76" s="5"/>
      <c r="T76" s="5"/>
      <c r="X76" s="5"/>
      <c r="AB76" s="5"/>
      <c r="AC76" s="7"/>
      <c r="AD76" s="7"/>
      <c r="AE76" s="7"/>
      <c r="AF76" s="7"/>
      <c r="AG76" s="6"/>
      <c r="AH76"/>
      <c r="AI76"/>
      <c r="AJ76"/>
      <c r="AK76"/>
      <c r="AL76"/>
    </row>
    <row r="78" spans="1:38" s="4" customFormat="1" x14ac:dyDescent="0.2">
      <c r="A78" s="2"/>
      <c r="B78" s="136"/>
      <c r="C78" s="3"/>
      <c r="D78" s="3"/>
      <c r="H78" s="5"/>
      <c r="L78" s="5"/>
      <c r="P78" s="5"/>
      <c r="T78" s="5"/>
      <c r="X78" s="5"/>
      <c r="AB78" s="5"/>
      <c r="AC78" s="7"/>
      <c r="AD78" s="7"/>
      <c r="AE78" s="7"/>
      <c r="AF78" s="7"/>
      <c r="AG78" s="6"/>
      <c r="AH78"/>
      <c r="AI78"/>
      <c r="AJ78"/>
      <c r="AK78"/>
      <c r="AL78"/>
    </row>
    <row r="80" spans="1:38" s="4" customFormat="1" x14ac:dyDescent="0.2">
      <c r="A80" s="2"/>
      <c r="B80" s="2"/>
      <c r="C80" s="3"/>
      <c r="D80" s="3"/>
      <c r="H80" s="5"/>
      <c r="L80" s="5"/>
      <c r="P80" s="5"/>
      <c r="T80" s="5"/>
      <c r="X80" s="5"/>
      <c r="AB80" s="5"/>
      <c r="AC80" s="7"/>
      <c r="AD80" s="7"/>
      <c r="AE80" s="7"/>
      <c r="AF80" s="7"/>
      <c r="AG80" s="6"/>
      <c r="AH80"/>
      <c r="AI80"/>
      <c r="AJ80"/>
      <c r="AK80"/>
      <c r="AL80"/>
    </row>
    <row r="82" spans="1:38" s="4" customFormat="1" x14ac:dyDescent="0.2">
      <c r="A82" s="2"/>
      <c r="B82" s="2"/>
      <c r="C82" s="3"/>
      <c r="D82" s="3"/>
      <c r="H82" s="5"/>
      <c r="L82" s="5"/>
      <c r="P82" s="5"/>
      <c r="T82" s="5"/>
      <c r="X82" s="5"/>
      <c r="AB82" s="5"/>
      <c r="AC82" s="7"/>
      <c r="AD82" s="7"/>
      <c r="AE82" s="7"/>
      <c r="AF82" s="7"/>
      <c r="AG82" s="6"/>
      <c r="AH82"/>
      <c r="AI82"/>
      <c r="AJ82"/>
      <c r="AK82"/>
      <c r="AL82"/>
    </row>
    <row r="85" spans="1:38" s="4" customFormat="1" x14ac:dyDescent="0.2">
      <c r="A85" s="2"/>
      <c r="B85" s="2"/>
      <c r="C85" s="3"/>
      <c r="D85" s="3"/>
      <c r="H85" s="5"/>
      <c r="L85" s="5"/>
      <c r="P85" s="5"/>
      <c r="T85" s="5"/>
      <c r="V85" s="84"/>
      <c r="X85" s="5"/>
      <c r="AB85" s="5"/>
      <c r="AC85" s="7"/>
      <c r="AD85" s="7"/>
      <c r="AE85" s="7"/>
      <c r="AF85" s="7"/>
      <c r="AG85" s="6"/>
      <c r="AH85"/>
      <c r="AI85"/>
      <c r="AJ85"/>
      <c r="AK85"/>
      <c r="AL85"/>
    </row>
  </sheetData>
  <mergeCells count="61">
    <mergeCell ref="AC65:AF66"/>
    <mergeCell ref="AG65:AG66"/>
    <mergeCell ref="E66:K66"/>
    <mergeCell ref="M66:S66"/>
    <mergeCell ref="U66:AA66"/>
    <mergeCell ref="B68:M68"/>
    <mergeCell ref="AB64:AB65"/>
    <mergeCell ref="E65:G65"/>
    <mergeCell ref="I65:K65"/>
    <mergeCell ref="M65:O65"/>
    <mergeCell ref="Q65:S65"/>
    <mergeCell ref="U65:W65"/>
    <mergeCell ref="Y65:AA65"/>
    <mergeCell ref="A52:AB52"/>
    <mergeCell ref="A62:AB62"/>
    <mergeCell ref="C63:D63"/>
    <mergeCell ref="A64:D66"/>
    <mergeCell ref="H64:H65"/>
    <mergeCell ref="L64:L65"/>
    <mergeCell ref="P64:P65"/>
    <mergeCell ref="T64:T65"/>
    <mergeCell ref="X64:X65"/>
    <mergeCell ref="A16:AB16"/>
    <mergeCell ref="A25:AB25"/>
    <mergeCell ref="D26:D33"/>
    <mergeCell ref="A34:AB34"/>
    <mergeCell ref="A47:AB47"/>
    <mergeCell ref="A41:AB41"/>
    <mergeCell ref="A13:A15"/>
    <mergeCell ref="B13:B15"/>
    <mergeCell ref="C13:C15"/>
    <mergeCell ref="D13:D15"/>
    <mergeCell ref="E13:L13"/>
    <mergeCell ref="E14:G14"/>
    <mergeCell ref="H14:H15"/>
    <mergeCell ref="I14:K14"/>
    <mergeCell ref="L14:L15"/>
    <mergeCell ref="M13:T13"/>
    <mergeCell ref="U13:AB13"/>
    <mergeCell ref="AC13:AC15"/>
    <mergeCell ref="AD13:AF14"/>
    <mergeCell ref="AG13:AG15"/>
    <mergeCell ref="M14:O14"/>
    <mergeCell ref="AB14:AB15"/>
    <mergeCell ref="Y14:AA14"/>
    <mergeCell ref="P14:P15"/>
    <mergeCell ref="Q14:S14"/>
    <mergeCell ref="T14:T15"/>
    <mergeCell ref="U14:W14"/>
    <mergeCell ref="X14:X15"/>
    <mergeCell ref="A7:AG7"/>
    <mergeCell ref="A8:AG8"/>
    <mergeCell ref="A9:AG9"/>
    <mergeCell ref="A11:AF11"/>
    <mergeCell ref="A12:AG12"/>
    <mergeCell ref="A6:AG6"/>
    <mergeCell ref="A1:AG1"/>
    <mergeCell ref="A2:AG2"/>
    <mergeCell ref="A3:AG3"/>
    <mergeCell ref="A4:AG4"/>
    <mergeCell ref="A5:AG5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35CC8ABE8714699A6E7A38D44E8A3" ma:contentTypeVersion="3" ma:contentTypeDescription="Create a new document." ma:contentTypeScope="" ma:versionID="7d9633e0ad7928e0ecda92935c8596c1">
  <xsd:schema xmlns:xsd="http://www.w3.org/2001/XMLSchema" xmlns:xs="http://www.w3.org/2001/XMLSchema" xmlns:p="http://schemas.microsoft.com/office/2006/metadata/properties" xmlns:ns2="6b33d809-1955-4517-9db6-599e61d1c9b2" targetNamespace="http://schemas.microsoft.com/office/2006/metadata/properties" ma:root="true" ma:fieldsID="5896c577876564053a93b6c68574e0de" ns2:_="">
    <xsd:import namespace="6b33d809-1955-4517-9db6-599e61d1c9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3d809-1955-4517-9db6-599e61d1c9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950A44-71DB-428C-891B-0A42AEB689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0998CA-0C63-4F8E-93C5-0E45A9A300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33d809-1955-4517-9db6-599e61d1c9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417F7A-9EA8-47AD-976C-E26DD17D683B}">
  <ds:schemaRefs>
    <ds:schemaRef ds:uri="http://purl.org/dc/elements/1.1/"/>
    <ds:schemaRef ds:uri="http://schemas.microsoft.com/office/2006/metadata/properties"/>
    <ds:schemaRef ds:uri="6b33d809-1955-4517-9db6-599e61d1c9b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Filologia naucz ST</vt:lpstr>
      <vt:lpstr>Filologia transl. ST</vt:lpstr>
      <vt:lpstr>Filologia naucz ST od podstaw</vt:lpstr>
      <vt:lpstr>Filologia transl. ST od podstaw</vt:lpstr>
      <vt:lpstr>'Filologia naucz ST'!Obszar_wydruku</vt:lpstr>
      <vt:lpstr>'Filologia naucz ST od podstaw'!Obszar_wydruku</vt:lpstr>
      <vt:lpstr>'Filologia transl. ST'!Obszar_wydruku</vt:lpstr>
      <vt:lpstr>'Filologia transl. ST od podstaw'!Obszar_wydruku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Bogna Ferensztajn</dc:creator>
  <cp:lastModifiedBy>Monika Anna Kopeć</cp:lastModifiedBy>
  <cp:revision/>
  <cp:lastPrinted>2025-10-02T11:10:44Z</cp:lastPrinted>
  <dcterms:created xsi:type="dcterms:W3CDTF">2007-09-02T18:22:54Z</dcterms:created>
  <dcterms:modified xsi:type="dcterms:W3CDTF">2025-10-02T11:52:20Z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0x01010092235CC8ABE8714699A6E7A38D44E8A3</vt:lpwstr>
  </property>
</Properties>
</file>