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 stopień\"/>
    </mc:Choice>
  </mc:AlternateContent>
  <xr:revisionPtr revIDLastSave="0" documentId="8_{D922151D-DE15-40D7-8674-E99418121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lologia naucz NS" sheetId="7" r:id="rId1"/>
    <sheet name="Filologia transl. NS" sheetId="9" r:id="rId2"/>
    <sheet name="Filologia naucz NS od podstaw" sheetId="11" r:id="rId3"/>
    <sheet name="Filologia transl. NS od podstaw" sheetId="10" r:id="rId4"/>
  </sheets>
  <definedNames>
    <definedName name="_xlnm.Print_Area" localSheetId="0">'Filologia naucz NS'!$A$1:$AG$70</definedName>
    <definedName name="_xlnm.Print_Area" localSheetId="2">'Filologia naucz NS od podstaw'!$A$1:$AG$73</definedName>
    <definedName name="_xlnm.Print_Area" localSheetId="1">'Filologia transl. NS'!$A$1:$AG$62</definedName>
    <definedName name="_xlnm.Print_Area" localSheetId="3">'Filologia transl. NS od podstaw'!$A$1:$AG$65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2" i="11" l="1"/>
  <c r="Q72" i="11"/>
  <c r="M72" i="11"/>
  <c r="M73" i="11" s="1"/>
  <c r="AB71" i="11"/>
  <c r="AA71" i="11"/>
  <c r="Z71" i="11"/>
  <c r="Y71" i="11"/>
  <c r="Y72" i="11" s="1"/>
  <c r="X71" i="11"/>
  <c r="AB73" i="11" s="1"/>
  <c r="W71" i="11"/>
  <c r="V71" i="11"/>
  <c r="U71" i="11"/>
  <c r="T71" i="11"/>
  <c r="S71" i="11"/>
  <c r="R71" i="11"/>
  <c r="Q71" i="11"/>
  <c r="P71" i="11"/>
  <c r="T73" i="11" s="1"/>
  <c r="O71" i="11"/>
  <c r="N71" i="11"/>
  <c r="M71" i="11"/>
  <c r="L71" i="11"/>
  <c r="L73" i="11" s="1"/>
  <c r="K71" i="11"/>
  <c r="J71" i="11"/>
  <c r="I71" i="11"/>
  <c r="I72" i="11" s="1"/>
  <c r="H71" i="11"/>
  <c r="G71" i="11"/>
  <c r="F71" i="11"/>
  <c r="E71" i="11"/>
  <c r="E72" i="11" s="1"/>
  <c r="AG70" i="11"/>
  <c r="AG68" i="11" s="1"/>
  <c r="AF70" i="11"/>
  <c r="AF68" i="11" s="1"/>
  <c r="AE70" i="11"/>
  <c r="AE68" i="11" s="1"/>
  <c r="AD70" i="11"/>
  <c r="AD68" i="11" s="1"/>
  <c r="AC70" i="11"/>
  <c r="AC68" i="11" s="1"/>
  <c r="AG69" i="11"/>
  <c r="AF69" i="11"/>
  <c r="AE69" i="11"/>
  <c r="AD69" i="11"/>
  <c r="AC69" i="11"/>
  <c r="AG67" i="11"/>
  <c r="AF67" i="11"/>
  <c r="AC67" i="11" s="1"/>
  <c r="AE67" i="11"/>
  <c r="AD67" i="11"/>
  <c r="AG66" i="11"/>
  <c r="AF66" i="11"/>
  <c r="AE66" i="11"/>
  <c r="AD66" i="11"/>
  <c r="AC66" i="11"/>
  <c r="AG65" i="11"/>
  <c r="AF65" i="11"/>
  <c r="AE65" i="11"/>
  <c r="AD65" i="11"/>
  <c r="AC65" i="11" s="1"/>
  <c r="AG64" i="11"/>
  <c r="AF64" i="11"/>
  <c r="AE64" i="11"/>
  <c r="AD64" i="11"/>
  <c r="AC64" i="11"/>
  <c r="AG63" i="11"/>
  <c r="AF63" i="11"/>
  <c r="AE63" i="11"/>
  <c r="AD63" i="11"/>
  <c r="AC63" i="11"/>
  <c r="AG62" i="11"/>
  <c r="AF62" i="11"/>
  <c r="AE62" i="11"/>
  <c r="AD62" i="11"/>
  <c r="AC62" i="11" s="1"/>
  <c r="AG61" i="11"/>
  <c r="AF61" i="11"/>
  <c r="AE61" i="11"/>
  <c r="AD61" i="11"/>
  <c r="AD59" i="11" s="1"/>
  <c r="AC61" i="11"/>
  <c r="AG60" i="11"/>
  <c r="AG59" i="11" s="1"/>
  <c r="AF60" i="11"/>
  <c r="AF59" i="11" s="1"/>
  <c r="AE60" i="11"/>
  <c r="AC60" i="11" s="1"/>
  <c r="AC59" i="11" s="1"/>
  <c r="AD60" i="11"/>
  <c r="AG58" i="11"/>
  <c r="AF58" i="11"/>
  <c r="AE58" i="11"/>
  <c r="AD58" i="11"/>
  <c r="AC58" i="11"/>
  <c r="AG57" i="11"/>
  <c r="AF57" i="11"/>
  <c r="AE57" i="11"/>
  <c r="AD57" i="11"/>
  <c r="AC57" i="11"/>
  <c r="AG56" i="11"/>
  <c r="AF56" i="11"/>
  <c r="AE56" i="11"/>
  <c r="AD56" i="11"/>
  <c r="AC56" i="11"/>
  <c r="AG55" i="11"/>
  <c r="AF55" i="11"/>
  <c r="AC55" i="11" s="1"/>
  <c r="AE55" i="11"/>
  <c r="AD55" i="11"/>
  <c r="AG54" i="11"/>
  <c r="AF54" i="11"/>
  <c r="AE54" i="11"/>
  <c r="AD54" i="11"/>
  <c r="AC54" i="11"/>
  <c r="AG53" i="11"/>
  <c r="AG52" i="11" s="1"/>
  <c r="AF53" i="11"/>
  <c r="AF52" i="11" s="1"/>
  <c r="AE53" i="11"/>
  <c r="AE52" i="11" s="1"/>
  <c r="AD53" i="11"/>
  <c r="AC53" i="11" s="1"/>
  <c r="AG50" i="11"/>
  <c r="AF50" i="11"/>
  <c r="AE50" i="11"/>
  <c r="AD50" i="11"/>
  <c r="AC50" i="11" s="1"/>
  <c r="AG49" i="11"/>
  <c r="AF49" i="11"/>
  <c r="AE49" i="11"/>
  <c r="AD49" i="11"/>
  <c r="AC49" i="11"/>
  <c r="AG48" i="11"/>
  <c r="AG46" i="11" s="1"/>
  <c r="AF48" i="11"/>
  <c r="AF46" i="11" s="1"/>
  <c r="AE48" i="11"/>
  <c r="AC48" i="11" s="1"/>
  <c r="AD48" i="11"/>
  <c r="AG47" i="11"/>
  <c r="AF47" i="11"/>
  <c r="AE47" i="11"/>
  <c r="AD47" i="11"/>
  <c r="AC47" i="11"/>
  <c r="AD46" i="11"/>
  <c r="AG45" i="11"/>
  <c r="AF45" i="11"/>
  <c r="AE45" i="11"/>
  <c r="AD45" i="11"/>
  <c r="AC45" i="11"/>
  <c r="AG44" i="11"/>
  <c r="AF44" i="11"/>
  <c r="AE44" i="11"/>
  <c r="AD44" i="11"/>
  <c r="AC44" i="11"/>
  <c r="AG43" i="11"/>
  <c r="AF43" i="11"/>
  <c r="AC43" i="11" s="1"/>
  <c r="AE43" i="11"/>
  <c r="AD43" i="11"/>
  <c r="AG42" i="11"/>
  <c r="AF42" i="11"/>
  <c r="AE42" i="11"/>
  <c r="AD42" i="11"/>
  <c r="AC42" i="11"/>
  <c r="AG41" i="11"/>
  <c r="AG40" i="11" s="1"/>
  <c r="AF41" i="11"/>
  <c r="AF40" i="11" s="1"/>
  <c r="AE41" i="11"/>
  <c r="AE40" i="11" s="1"/>
  <c r="AD41" i="11"/>
  <c r="AC41" i="11" s="1"/>
  <c r="AG39" i="11"/>
  <c r="AF39" i="11"/>
  <c r="AE39" i="11"/>
  <c r="AD39" i="11"/>
  <c r="AC39" i="11"/>
  <c r="AG38" i="11"/>
  <c r="AF38" i="11"/>
  <c r="AE38" i="11"/>
  <c r="AD38" i="11"/>
  <c r="AC38" i="11" s="1"/>
  <c r="AG37" i="11"/>
  <c r="AF37" i="11"/>
  <c r="AE37" i="11"/>
  <c r="AD37" i="11"/>
  <c r="AC37" i="11"/>
  <c r="AG36" i="11"/>
  <c r="AF36" i="11"/>
  <c r="AE36" i="11"/>
  <c r="AC36" i="11" s="1"/>
  <c r="AD36" i="11"/>
  <c r="AG35" i="11"/>
  <c r="AF35" i="11"/>
  <c r="AE35" i="11"/>
  <c r="AD35" i="11"/>
  <c r="AC35" i="11"/>
  <c r="AG34" i="11"/>
  <c r="AG33" i="11" s="1"/>
  <c r="AF34" i="11"/>
  <c r="AF33" i="11" s="1"/>
  <c r="AE34" i="11"/>
  <c r="AE33" i="11" s="1"/>
  <c r="AD34" i="11"/>
  <c r="AD33" i="11" s="1"/>
  <c r="AC34" i="11"/>
  <c r="AG32" i="11"/>
  <c r="AF32" i="11"/>
  <c r="AE32" i="11"/>
  <c r="AD32" i="11"/>
  <c r="AC32" i="11"/>
  <c r="AG31" i="11"/>
  <c r="AF31" i="11"/>
  <c r="AC31" i="11" s="1"/>
  <c r="AE31" i="11"/>
  <c r="AD31" i="11"/>
  <c r="AG30" i="11"/>
  <c r="AF30" i="11"/>
  <c r="AE30" i="11"/>
  <c r="AD30" i="11"/>
  <c r="AC30" i="11"/>
  <c r="AG29" i="11"/>
  <c r="AF29" i="11"/>
  <c r="AE29" i="11"/>
  <c r="AD29" i="11"/>
  <c r="AC29" i="11" s="1"/>
  <c r="AG28" i="11"/>
  <c r="AF28" i="11"/>
  <c r="AE28" i="11"/>
  <c r="AD28" i="11"/>
  <c r="AC28" i="11"/>
  <c r="AG27" i="11"/>
  <c r="AF27" i="11"/>
  <c r="AE27" i="11"/>
  <c r="AD27" i="11"/>
  <c r="AC27" i="11"/>
  <c r="AG26" i="11"/>
  <c r="AG24" i="11" s="1"/>
  <c r="AF26" i="11"/>
  <c r="AE26" i="11"/>
  <c r="AD26" i="11"/>
  <c r="AC26" i="11" s="1"/>
  <c r="AG25" i="11"/>
  <c r="AF25" i="11"/>
  <c r="AE25" i="11"/>
  <c r="AD25" i="11"/>
  <c r="AD24" i="11" s="1"/>
  <c r="AC25" i="11"/>
  <c r="AE24" i="11"/>
  <c r="AG23" i="11"/>
  <c r="AF23" i="11"/>
  <c r="AE23" i="11"/>
  <c r="AD23" i="11"/>
  <c r="AC23" i="11"/>
  <c r="AG22" i="11"/>
  <c r="AF22" i="11"/>
  <c r="AE22" i="11"/>
  <c r="AD22" i="11"/>
  <c r="AC22" i="11"/>
  <c r="AG21" i="11"/>
  <c r="AF21" i="11"/>
  <c r="AE21" i="11"/>
  <c r="AD21" i="11"/>
  <c r="AC21" i="11"/>
  <c r="AG20" i="11"/>
  <c r="AF20" i="11"/>
  <c r="AE20" i="11"/>
  <c r="AD20" i="11"/>
  <c r="AC20" i="11"/>
  <c r="AG19" i="11"/>
  <c r="AF19" i="11"/>
  <c r="AC19" i="11" s="1"/>
  <c r="AE19" i="11"/>
  <c r="AD19" i="11"/>
  <c r="AG18" i="11"/>
  <c r="AF18" i="11"/>
  <c r="AE18" i="11"/>
  <c r="AD18" i="11"/>
  <c r="AC18" i="11"/>
  <c r="AG17" i="11"/>
  <c r="AG16" i="11" s="1"/>
  <c r="AG71" i="11" s="1"/>
  <c r="AF17" i="11"/>
  <c r="AF16" i="11" s="1"/>
  <c r="AE17" i="11"/>
  <c r="AE16" i="11" s="1"/>
  <c r="AD17" i="11"/>
  <c r="AC17" i="11" s="1"/>
  <c r="U64" i="10"/>
  <c r="Q64" i="10"/>
  <c r="M64" i="10"/>
  <c r="M65" i="10" s="1"/>
  <c r="AB63" i="10"/>
  <c r="AA63" i="10"/>
  <c r="Z63" i="10"/>
  <c r="Y63" i="10"/>
  <c r="Y64" i="10" s="1"/>
  <c r="X63" i="10"/>
  <c r="AB65" i="10" s="1"/>
  <c r="W63" i="10"/>
  <c r="V63" i="10"/>
  <c r="U63" i="10"/>
  <c r="T63" i="10"/>
  <c r="S63" i="10"/>
  <c r="R63" i="10"/>
  <c r="Q63" i="10"/>
  <c r="P63" i="10"/>
  <c r="T65" i="10" s="1"/>
  <c r="O63" i="10"/>
  <c r="N63" i="10"/>
  <c r="M63" i="10"/>
  <c r="L63" i="10"/>
  <c r="L65" i="10" s="1"/>
  <c r="K63" i="10"/>
  <c r="J63" i="10"/>
  <c r="I63" i="10"/>
  <c r="I64" i="10" s="1"/>
  <c r="H63" i="10"/>
  <c r="G63" i="10"/>
  <c r="F63" i="10"/>
  <c r="E63" i="10"/>
  <c r="E64" i="10" s="1"/>
  <c r="AG62" i="10"/>
  <c r="AG61" i="10" s="1"/>
  <c r="AF62" i="10"/>
  <c r="AF61" i="10" s="1"/>
  <c r="AE62" i="10"/>
  <c r="AE61" i="10" s="1"/>
  <c r="AE63" i="10" s="1"/>
  <c r="AD62" i="10"/>
  <c r="AD61" i="10" s="1"/>
  <c r="AD63" i="10" s="1"/>
  <c r="AC62" i="10"/>
  <c r="AC61" i="10" s="1"/>
  <c r="AG60" i="10"/>
  <c r="AF60" i="10"/>
  <c r="AE60" i="10"/>
  <c r="AD60" i="10"/>
  <c r="AC60" i="10"/>
  <c r="AG59" i="10"/>
  <c r="AF59" i="10"/>
  <c r="AE59" i="10"/>
  <c r="AD59" i="10"/>
  <c r="AC59" i="10" s="1"/>
  <c r="AG58" i="10"/>
  <c r="AF58" i="10"/>
  <c r="AE58" i="10"/>
  <c r="AD58" i="10"/>
  <c r="AC58" i="10"/>
  <c r="AG57" i="10"/>
  <c r="AF57" i="10"/>
  <c r="AE57" i="10"/>
  <c r="AD57" i="10"/>
  <c r="AC57" i="10" s="1"/>
  <c r="AG56" i="10"/>
  <c r="AF56" i="10"/>
  <c r="AE56" i="10"/>
  <c r="AD56" i="10"/>
  <c r="AC56" i="10"/>
  <c r="AG55" i="10"/>
  <c r="AF55" i="10"/>
  <c r="AE55" i="10"/>
  <c r="AD55" i="10"/>
  <c r="AC55" i="10"/>
  <c r="AG54" i="10"/>
  <c r="AF54" i="10"/>
  <c r="AE54" i="10"/>
  <c r="AD54" i="10"/>
  <c r="AC54" i="10"/>
  <c r="AG53" i="10"/>
  <c r="AF53" i="10"/>
  <c r="AE53" i="10"/>
  <c r="AD53" i="10"/>
  <c r="AD51" i="10" s="1"/>
  <c r="AC53" i="10"/>
  <c r="AG52" i="10"/>
  <c r="AG51" i="10" s="1"/>
  <c r="AF52" i="10"/>
  <c r="AF51" i="10" s="1"/>
  <c r="AE52" i="10"/>
  <c r="AC52" i="10" s="1"/>
  <c r="AD52" i="10"/>
  <c r="AG50" i="10"/>
  <c r="AF50" i="10"/>
  <c r="AE50" i="10"/>
  <c r="AD50" i="10"/>
  <c r="AC50" i="10"/>
  <c r="AG49" i="10"/>
  <c r="AF49" i="10"/>
  <c r="AE49" i="10"/>
  <c r="AD49" i="10"/>
  <c r="AC49" i="10"/>
  <c r="AG48" i="10"/>
  <c r="AF48" i="10"/>
  <c r="AE48" i="10"/>
  <c r="AE46" i="10" s="1"/>
  <c r="AD48" i="10"/>
  <c r="AD46" i="10" s="1"/>
  <c r="AC48" i="10"/>
  <c r="AG47" i="10"/>
  <c r="AG46" i="10" s="1"/>
  <c r="AF47" i="10"/>
  <c r="AF46" i="10" s="1"/>
  <c r="AE47" i="10"/>
  <c r="AD47" i="10"/>
  <c r="AC47" i="10" s="1"/>
  <c r="AC46" i="10" s="1"/>
  <c r="AG45" i="10"/>
  <c r="AF45" i="10"/>
  <c r="AE45" i="10"/>
  <c r="AD45" i="10"/>
  <c r="AC45" i="10" s="1"/>
  <c r="AG44" i="10"/>
  <c r="AF44" i="10"/>
  <c r="AE44" i="10"/>
  <c r="AD44" i="10"/>
  <c r="AC44" i="10"/>
  <c r="AG43" i="10"/>
  <c r="AF43" i="10"/>
  <c r="AE43" i="10"/>
  <c r="AD43" i="10"/>
  <c r="AC43" i="10"/>
  <c r="AG42" i="10"/>
  <c r="AG40" i="10" s="1"/>
  <c r="AF42" i="10"/>
  <c r="AE42" i="10"/>
  <c r="AD42" i="10"/>
  <c r="AC42" i="10"/>
  <c r="AG41" i="10"/>
  <c r="AF41" i="10"/>
  <c r="AE41" i="10"/>
  <c r="AD41" i="10"/>
  <c r="AD40" i="10" s="1"/>
  <c r="AC41" i="10"/>
  <c r="AC40" i="10" s="1"/>
  <c r="AF40" i="10"/>
  <c r="AE40" i="10"/>
  <c r="AG39" i="10"/>
  <c r="AF39" i="10"/>
  <c r="AE39" i="10"/>
  <c r="AD39" i="10"/>
  <c r="AC39" i="10"/>
  <c r="AG38" i="10"/>
  <c r="AF38" i="10"/>
  <c r="AE38" i="10"/>
  <c r="AD38" i="10"/>
  <c r="AC38" i="10"/>
  <c r="AG37" i="10"/>
  <c r="AF37" i="10"/>
  <c r="AE37" i="10"/>
  <c r="AD37" i="10"/>
  <c r="AC37" i="10"/>
  <c r="AG36" i="10"/>
  <c r="AF36" i="10"/>
  <c r="AE36" i="10"/>
  <c r="AD36" i="10"/>
  <c r="AC36" i="10"/>
  <c r="AG35" i="10"/>
  <c r="AG33" i="10" s="1"/>
  <c r="AF35" i="10"/>
  <c r="AF33" i="10" s="1"/>
  <c r="AE35" i="10"/>
  <c r="AD35" i="10"/>
  <c r="AC35" i="10" s="1"/>
  <c r="AG34" i="10"/>
  <c r="AF34" i="10"/>
  <c r="AE34" i="10"/>
  <c r="AD34" i="10"/>
  <c r="AC34" i="10"/>
  <c r="AE33" i="10"/>
  <c r="AD33" i="10"/>
  <c r="AG32" i="10"/>
  <c r="AF32" i="10"/>
  <c r="AE32" i="10"/>
  <c r="AD32" i="10"/>
  <c r="AC32" i="10"/>
  <c r="AG31" i="10"/>
  <c r="AF31" i="10"/>
  <c r="AE31" i="10"/>
  <c r="AD31" i="10"/>
  <c r="AC31" i="10"/>
  <c r="AG30" i="10"/>
  <c r="AF30" i="10"/>
  <c r="AE30" i="10"/>
  <c r="AD30" i="10"/>
  <c r="AC30" i="10"/>
  <c r="AG29" i="10"/>
  <c r="AF29" i="10"/>
  <c r="AE29" i="10"/>
  <c r="AD29" i="10"/>
  <c r="AC29" i="10"/>
  <c r="AG28" i="10"/>
  <c r="AF28" i="10"/>
  <c r="AE28" i="10"/>
  <c r="AC28" i="10" s="1"/>
  <c r="AD28" i="10"/>
  <c r="AG27" i="10"/>
  <c r="AF27" i="10"/>
  <c r="AE27" i="10"/>
  <c r="AD27" i="10"/>
  <c r="AC27" i="10"/>
  <c r="AG26" i="10"/>
  <c r="AG24" i="10" s="1"/>
  <c r="AF26" i="10"/>
  <c r="AF24" i="10" s="1"/>
  <c r="AE26" i="10"/>
  <c r="AE24" i="10" s="1"/>
  <c r="AD26" i="10"/>
  <c r="AD24" i="10" s="1"/>
  <c r="AC26" i="10"/>
  <c r="AG25" i="10"/>
  <c r="AF25" i="10"/>
  <c r="AE25" i="10"/>
  <c r="AD25" i="10"/>
  <c r="AC25" i="10"/>
  <c r="AG23" i="10"/>
  <c r="AF23" i="10"/>
  <c r="AF16" i="10" s="1"/>
  <c r="AE23" i="10"/>
  <c r="AD23" i="10"/>
  <c r="AC23" i="10" s="1"/>
  <c r="AG22" i="10"/>
  <c r="AF22" i="10"/>
  <c r="AE22" i="10"/>
  <c r="AD22" i="10"/>
  <c r="AC22" i="10"/>
  <c r="AG21" i="10"/>
  <c r="AF21" i="10"/>
  <c r="AE21" i="10"/>
  <c r="AD21" i="10"/>
  <c r="AC21" i="10" s="1"/>
  <c r="AG20" i="10"/>
  <c r="AF20" i="10"/>
  <c r="AE20" i="10"/>
  <c r="AD20" i="10"/>
  <c r="AC20" i="10"/>
  <c r="AG19" i="10"/>
  <c r="AF19" i="10"/>
  <c r="AE19" i="10"/>
  <c r="AD19" i="10"/>
  <c r="AC19" i="10"/>
  <c r="AG18" i="10"/>
  <c r="AG16" i="10" s="1"/>
  <c r="AF18" i="10"/>
  <c r="AE18" i="10"/>
  <c r="AD18" i="10"/>
  <c r="AC18" i="10"/>
  <c r="AG17" i="10"/>
  <c r="AF17" i="10"/>
  <c r="AE17" i="10"/>
  <c r="AD17" i="10"/>
  <c r="AD16" i="10" s="1"/>
  <c r="AC17" i="10"/>
  <c r="AE16" i="10"/>
  <c r="AC40" i="11" l="1"/>
  <c r="AC46" i="11"/>
  <c r="AC52" i="11"/>
  <c r="AC51" i="11" s="1"/>
  <c r="AC24" i="11"/>
  <c r="AC33" i="11"/>
  <c r="AF51" i="11"/>
  <c r="E73" i="11"/>
  <c r="AC16" i="11"/>
  <c r="AG51" i="11"/>
  <c r="U73" i="11"/>
  <c r="AE46" i="11"/>
  <c r="AG72" i="11"/>
  <c r="AD40" i="11"/>
  <c r="AD52" i="11"/>
  <c r="AD51" i="11" s="1"/>
  <c r="AE59" i="11"/>
  <c r="AE71" i="11" s="1"/>
  <c r="AF24" i="11"/>
  <c r="AF71" i="11" s="1"/>
  <c r="AD16" i="11"/>
  <c r="AC16" i="10"/>
  <c r="AC33" i="10"/>
  <c r="AG63" i="10"/>
  <c r="AF63" i="10"/>
  <c r="AC24" i="10"/>
  <c r="E65" i="10"/>
  <c r="AC51" i="10"/>
  <c r="U65" i="10"/>
  <c r="AC64" i="10" s="1"/>
  <c r="AG64" i="10"/>
  <c r="AE51" i="10"/>
  <c r="AE51" i="11" l="1"/>
  <c r="AC72" i="11"/>
  <c r="AD71" i="11"/>
  <c r="AC71" i="11"/>
  <c r="AC63" i="10"/>
  <c r="AC61" i="9" l="1"/>
  <c r="AC60" i="9"/>
  <c r="AE17" i="7" l="1"/>
  <c r="AF17" i="7"/>
  <c r="AG17" i="7"/>
  <c r="AD17" i="7"/>
  <c r="AG59" i="7"/>
  <c r="AF59" i="7"/>
  <c r="AE59" i="7"/>
  <c r="AD59" i="7"/>
  <c r="AG54" i="7"/>
  <c r="AF54" i="7"/>
  <c r="AE54" i="7"/>
  <c r="AD54" i="7"/>
  <c r="AG55" i="9"/>
  <c r="AF55" i="9"/>
  <c r="AE55" i="9"/>
  <c r="AD55" i="9"/>
  <c r="AG42" i="9"/>
  <c r="AF42" i="9"/>
  <c r="AC42" i="9" s="1"/>
  <c r="AE42" i="9"/>
  <c r="AD42" i="9"/>
  <c r="AG41" i="9"/>
  <c r="AF41" i="9"/>
  <c r="AE41" i="9"/>
  <c r="AD41" i="9"/>
  <c r="AG40" i="9"/>
  <c r="AF40" i="9"/>
  <c r="AE40" i="9"/>
  <c r="AD40" i="9"/>
  <c r="AG39" i="9"/>
  <c r="AF39" i="9"/>
  <c r="AE39" i="9"/>
  <c r="AD39" i="9"/>
  <c r="AG38" i="9"/>
  <c r="AF38" i="9"/>
  <c r="AE38" i="9"/>
  <c r="AD38" i="9"/>
  <c r="AG41" i="7"/>
  <c r="AF41" i="7"/>
  <c r="AE41" i="7"/>
  <c r="AD41" i="7"/>
  <c r="AG40" i="7"/>
  <c r="AF40" i="7"/>
  <c r="AE40" i="7"/>
  <c r="AD40" i="7"/>
  <c r="AG36" i="9"/>
  <c r="AF36" i="9"/>
  <c r="AE36" i="9"/>
  <c r="AD36" i="9"/>
  <c r="AC36" i="9" s="1"/>
  <c r="AG35" i="9"/>
  <c r="AF35" i="9"/>
  <c r="AE35" i="9"/>
  <c r="AD35" i="9"/>
  <c r="AG34" i="9"/>
  <c r="AF34" i="9"/>
  <c r="AE34" i="9"/>
  <c r="AD34" i="9"/>
  <c r="AG33" i="9"/>
  <c r="AF33" i="9"/>
  <c r="AE33" i="9"/>
  <c r="AD33" i="9"/>
  <c r="AG32" i="9"/>
  <c r="AF32" i="9"/>
  <c r="AE32" i="9"/>
  <c r="AD32" i="9"/>
  <c r="AG31" i="9"/>
  <c r="AF31" i="9"/>
  <c r="AE31" i="9"/>
  <c r="AD31" i="9"/>
  <c r="AG33" i="7"/>
  <c r="AF33" i="7"/>
  <c r="AE33" i="7"/>
  <c r="AD33" i="7"/>
  <c r="AG34" i="7"/>
  <c r="AF34" i="7"/>
  <c r="AE34" i="7"/>
  <c r="AD34" i="7"/>
  <c r="AG32" i="7"/>
  <c r="AF32" i="7"/>
  <c r="AE32" i="7"/>
  <c r="AD32" i="7"/>
  <c r="AG31" i="7"/>
  <c r="AF31" i="7"/>
  <c r="AE31" i="7"/>
  <c r="AD31" i="7"/>
  <c r="AG23" i="9"/>
  <c r="AF23" i="9"/>
  <c r="AE23" i="9"/>
  <c r="AD23" i="9"/>
  <c r="AC23" i="9" s="1"/>
  <c r="AG22" i="9"/>
  <c r="AF22" i="9"/>
  <c r="AE22" i="9"/>
  <c r="AD22" i="9"/>
  <c r="AG21" i="9"/>
  <c r="AF21" i="9"/>
  <c r="AE21" i="9"/>
  <c r="AD21" i="9"/>
  <c r="AG20" i="9"/>
  <c r="AF20" i="9"/>
  <c r="AE20" i="9"/>
  <c r="AD20" i="9"/>
  <c r="AG19" i="9"/>
  <c r="AF19" i="9"/>
  <c r="AE19" i="9"/>
  <c r="AD19" i="9"/>
  <c r="AG18" i="9"/>
  <c r="AF18" i="9"/>
  <c r="AE18" i="9"/>
  <c r="AD18" i="9"/>
  <c r="AC18" i="9" s="1"/>
  <c r="AG17" i="9"/>
  <c r="AF17" i="9"/>
  <c r="AE17" i="9"/>
  <c r="AD17" i="9"/>
  <c r="AC17" i="9" s="1"/>
  <c r="AG19" i="7"/>
  <c r="AF19" i="7"/>
  <c r="AE19" i="7"/>
  <c r="AD19" i="7"/>
  <c r="AG20" i="7"/>
  <c r="AF20" i="7"/>
  <c r="AE20" i="7"/>
  <c r="AD20" i="7"/>
  <c r="AG18" i="7"/>
  <c r="AF18" i="7"/>
  <c r="AE18" i="7"/>
  <c r="AD18" i="7"/>
  <c r="AB60" i="9"/>
  <c r="X60" i="9"/>
  <c r="T60" i="9"/>
  <c r="P60" i="9"/>
  <c r="L60" i="9"/>
  <c r="H60" i="9"/>
  <c r="L68" i="7"/>
  <c r="E60" i="9"/>
  <c r="F60" i="9"/>
  <c r="K68" i="7"/>
  <c r="G68" i="7"/>
  <c r="F68" i="7"/>
  <c r="E68" i="7"/>
  <c r="AA60" i="9"/>
  <c r="Z60" i="9"/>
  <c r="Y60" i="9"/>
  <c r="W60" i="9"/>
  <c r="V60" i="9"/>
  <c r="U60" i="9"/>
  <c r="S60" i="9"/>
  <c r="R60" i="9"/>
  <c r="Q60" i="9"/>
  <c r="O60" i="9"/>
  <c r="N60" i="9"/>
  <c r="M60" i="9"/>
  <c r="K60" i="9"/>
  <c r="J60" i="9"/>
  <c r="I60" i="9"/>
  <c r="G60" i="9"/>
  <c r="AG50" i="9"/>
  <c r="AF50" i="9"/>
  <c r="AE50" i="9"/>
  <c r="AD50" i="9"/>
  <c r="AG49" i="9"/>
  <c r="AF49" i="9"/>
  <c r="AE49" i="9"/>
  <c r="AD49" i="9"/>
  <c r="AG51" i="9"/>
  <c r="AF51" i="9"/>
  <c r="AE51" i="9"/>
  <c r="AD51" i="9"/>
  <c r="AD52" i="9"/>
  <c r="AE52" i="9"/>
  <c r="AF52" i="9"/>
  <c r="AG52" i="9"/>
  <c r="AG57" i="9"/>
  <c r="AF57" i="9"/>
  <c r="AE57" i="9"/>
  <c r="AD57" i="9"/>
  <c r="AG56" i="9"/>
  <c r="AF56" i="9"/>
  <c r="AE56" i="9"/>
  <c r="AD56" i="9"/>
  <c r="AG54" i="9"/>
  <c r="AF54" i="9"/>
  <c r="AE54" i="9"/>
  <c r="AD54" i="9"/>
  <c r="AG53" i="9"/>
  <c r="AF53" i="9"/>
  <c r="AE53" i="9"/>
  <c r="AD53" i="9"/>
  <c r="AG47" i="9"/>
  <c r="AF47" i="9"/>
  <c r="AE47" i="9"/>
  <c r="AD47" i="9"/>
  <c r="AG46" i="9"/>
  <c r="AF46" i="9"/>
  <c r="AE46" i="9"/>
  <c r="AD46" i="9"/>
  <c r="AG45" i="9"/>
  <c r="AF45" i="9"/>
  <c r="AE45" i="9"/>
  <c r="AD45" i="9"/>
  <c r="AG29" i="9"/>
  <c r="AF29" i="9"/>
  <c r="AE29" i="9"/>
  <c r="AD29" i="9"/>
  <c r="AG28" i="9"/>
  <c r="AF28" i="9"/>
  <c r="AE28" i="9"/>
  <c r="AD28" i="9"/>
  <c r="AG27" i="9"/>
  <c r="AF27" i="9"/>
  <c r="AE27" i="9"/>
  <c r="AD27" i="9"/>
  <c r="AG26" i="9"/>
  <c r="AF26" i="9"/>
  <c r="AE26" i="9"/>
  <c r="AD26" i="9"/>
  <c r="AG59" i="9"/>
  <c r="AG58" i="9" s="1"/>
  <c r="AF59" i="9"/>
  <c r="AF58" i="9" s="1"/>
  <c r="AE59" i="9"/>
  <c r="AE58" i="9" s="1"/>
  <c r="AD59" i="9"/>
  <c r="AD58" i="9" s="1"/>
  <c r="AG44" i="9"/>
  <c r="AF44" i="9"/>
  <c r="AE44" i="9"/>
  <c r="AD44" i="9"/>
  <c r="AG25" i="9"/>
  <c r="AF25" i="9"/>
  <c r="AE25" i="9"/>
  <c r="AD25" i="9"/>
  <c r="AG57" i="7"/>
  <c r="AF57" i="7"/>
  <c r="AE57" i="7"/>
  <c r="AD57" i="7"/>
  <c r="AG58" i="7"/>
  <c r="AF58" i="7"/>
  <c r="AE58" i="7"/>
  <c r="AD58" i="7"/>
  <c r="AG60" i="7"/>
  <c r="AF60" i="7"/>
  <c r="AE60" i="7"/>
  <c r="AD60" i="7"/>
  <c r="AC22" i="9" l="1"/>
  <c r="AC59" i="7"/>
  <c r="AC55" i="9"/>
  <c r="AE43" i="9"/>
  <c r="AC35" i="9"/>
  <c r="AC32" i="9"/>
  <c r="AG61" i="9"/>
  <c r="AC54" i="7"/>
  <c r="AC41" i="7"/>
  <c r="AC33" i="7"/>
  <c r="AC33" i="9"/>
  <c r="AC40" i="9"/>
  <c r="AF48" i="9"/>
  <c r="AC19" i="9"/>
  <c r="AC41" i="9"/>
  <c r="AE48" i="9"/>
  <c r="AF16" i="9"/>
  <c r="AF60" i="9" s="1"/>
  <c r="AC31" i="9"/>
  <c r="AG16" i="9"/>
  <c r="AC39" i="9"/>
  <c r="AC50" i="9"/>
  <c r="AC21" i="9"/>
  <c r="AC38" i="9"/>
  <c r="AC49" i="9"/>
  <c r="AD16" i="9"/>
  <c r="AD60" i="9" s="1"/>
  <c r="AE16" i="9"/>
  <c r="AD30" i="9"/>
  <c r="AE37" i="9"/>
  <c r="AC20" i="9"/>
  <c r="AE30" i="9"/>
  <c r="AG30" i="9"/>
  <c r="AF37" i="9"/>
  <c r="AC51" i="9"/>
  <c r="AD48" i="9"/>
  <c r="AF30" i="9"/>
  <c r="AC34" i="9"/>
  <c r="AG37" i="9"/>
  <c r="AE60" i="9"/>
  <c r="AD37" i="9"/>
  <c r="AC40" i="7"/>
  <c r="AC34" i="7"/>
  <c r="AC30" i="9"/>
  <c r="E61" i="9"/>
  <c r="I61" i="9"/>
  <c r="AC32" i="7"/>
  <c r="AC19" i="7"/>
  <c r="AC31" i="7"/>
  <c r="AC17" i="7"/>
  <c r="AC18" i="7"/>
  <c r="AC20" i="7"/>
  <c r="AC57" i="7"/>
  <c r="AC58" i="7"/>
  <c r="AG48" i="9"/>
  <c r="AC52" i="9"/>
  <c r="AD24" i="9"/>
  <c r="AE24" i="9"/>
  <c r="AD43" i="9"/>
  <c r="AC59" i="9"/>
  <c r="AC58" i="9" s="1"/>
  <c r="AC60" i="7"/>
  <c r="AC53" i="9"/>
  <c r="AC54" i="9"/>
  <c r="AF24" i="9"/>
  <c r="AC28" i="9"/>
  <c r="AC46" i="9"/>
  <c r="AG24" i="9"/>
  <c r="AC26" i="9"/>
  <c r="AC29" i="9"/>
  <c r="AC27" i="9"/>
  <c r="T62" i="9"/>
  <c r="AC25" i="9"/>
  <c r="AC45" i="9"/>
  <c r="AG43" i="9"/>
  <c r="L62" i="9"/>
  <c r="AC57" i="9"/>
  <c r="AC44" i="9"/>
  <c r="AF43" i="9"/>
  <c r="AC47" i="9"/>
  <c r="AC56" i="9"/>
  <c r="M61" i="9"/>
  <c r="Q61" i="9"/>
  <c r="U61" i="9"/>
  <c r="AB62" i="9"/>
  <c r="Y61" i="9"/>
  <c r="AG45" i="7"/>
  <c r="AG46" i="7"/>
  <c r="AG47" i="7"/>
  <c r="AF45" i="7"/>
  <c r="AF46" i="7"/>
  <c r="AF47" i="7"/>
  <c r="AE45" i="7"/>
  <c r="AE46" i="7"/>
  <c r="AE47" i="7"/>
  <c r="AE44" i="7"/>
  <c r="AD45" i="7"/>
  <c r="AD46" i="7"/>
  <c r="AD47" i="7"/>
  <c r="AG60" i="9" l="1"/>
  <c r="AC16" i="9"/>
  <c r="AC37" i="9"/>
  <c r="E62" i="9"/>
  <c r="AC48" i="9"/>
  <c r="AC24" i="9"/>
  <c r="AC46" i="7"/>
  <c r="M62" i="9"/>
  <c r="AC43" i="9"/>
  <c r="U62" i="9"/>
  <c r="AC45" i="7"/>
  <c r="AC47" i="7"/>
  <c r="AF67" i="7" l="1"/>
  <c r="AE67" i="7"/>
  <c r="AD67" i="7"/>
  <c r="AF66" i="7"/>
  <c r="AE66" i="7"/>
  <c r="AD66" i="7"/>
  <c r="AG67" i="7"/>
  <c r="AG66" i="7"/>
  <c r="AG36" i="7"/>
  <c r="AG35" i="7"/>
  <c r="AA68" i="7"/>
  <c r="Z68" i="7"/>
  <c r="Y68" i="7"/>
  <c r="W68" i="7"/>
  <c r="V68" i="7"/>
  <c r="U68" i="7"/>
  <c r="S68" i="7"/>
  <c r="R68" i="7"/>
  <c r="Q68" i="7"/>
  <c r="O68" i="7"/>
  <c r="N68" i="7"/>
  <c r="M68" i="7"/>
  <c r="J68" i="7"/>
  <c r="I68" i="7"/>
  <c r="AF63" i="7"/>
  <c r="AF64" i="7"/>
  <c r="AD64" i="7"/>
  <c r="AD63" i="7"/>
  <c r="AD21" i="7"/>
  <c r="AD22" i="7"/>
  <c r="AD23" i="7"/>
  <c r="AB68" i="7"/>
  <c r="X68" i="7"/>
  <c r="T68" i="7"/>
  <c r="P68" i="7"/>
  <c r="H68" i="7"/>
  <c r="AG64" i="7"/>
  <c r="AG63" i="7"/>
  <c r="AG62" i="7"/>
  <c r="AG61" i="7"/>
  <c r="AE64" i="7"/>
  <c r="AE63" i="7"/>
  <c r="AE62" i="7"/>
  <c r="AE61" i="7"/>
  <c r="AG55" i="7"/>
  <c r="AF55" i="7"/>
  <c r="AE55" i="7"/>
  <c r="AD55" i="7"/>
  <c r="AG69" i="7" l="1"/>
  <c r="AE65" i="7"/>
  <c r="AD16" i="7"/>
  <c r="AG65" i="7"/>
  <c r="AG30" i="7"/>
  <c r="AF65" i="7"/>
  <c r="AC67" i="7"/>
  <c r="AD65" i="7"/>
  <c r="AC63" i="7"/>
  <c r="AC64" i="7"/>
  <c r="M69" i="7"/>
  <c r="AC66" i="7"/>
  <c r="I69" i="7"/>
  <c r="Q69" i="7"/>
  <c r="Y69" i="7"/>
  <c r="U69" i="7"/>
  <c r="E69" i="7"/>
  <c r="AC55" i="7"/>
  <c r="AF62" i="7"/>
  <c r="AD62" i="7"/>
  <c r="AF61" i="7"/>
  <c r="AD61" i="7"/>
  <c r="AG56" i="7"/>
  <c r="AE56" i="7"/>
  <c r="AG53" i="7"/>
  <c r="AF53" i="7"/>
  <c r="AE53" i="7"/>
  <c r="AE50" i="7"/>
  <c r="AE51" i="7"/>
  <c r="AE52" i="7"/>
  <c r="AD53" i="7"/>
  <c r="AG52" i="7"/>
  <c r="AF52" i="7"/>
  <c r="AD52" i="7"/>
  <c r="AG51" i="7"/>
  <c r="AG50" i="7"/>
  <c r="AF51" i="7"/>
  <c r="AD51" i="7"/>
  <c r="AF50" i="7"/>
  <c r="AD50" i="7"/>
  <c r="AE23" i="7"/>
  <c r="AG23" i="7"/>
  <c r="AF23" i="7"/>
  <c r="AG44" i="7"/>
  <c r="AG43" i="7" s="1"/>
  <c r="AF44" i="7"/>
  <c r="AD44" i="7"/>
  <c r="AD43" i="7" s="1"/>
  <c r="AG42" i="7"/>
  <c r="AF42" i="7"/>
  <c r="AE42" i="7"/>
  <c r="AE38" i="7"/>
  <c r="AE39" i="7"/>
  <c r="AD42" i="7"/>
  <c r="AG39" i="7"/>
  <c r="AF39" i="7"/>
  <c r="AD39" i="7"/>
  <c r="AG38" i="7"/>
  <c r="AF38" i="7"/>
  <c r="AD38" i="7"/>
  <c r="AF36" i="7"/>
  <c r="AE36" i="7"/>
  <c r="AD36" i="7"/>
  <c r="AF35" i="7"/>
  <c r="AE35" i="7"/>
  <c r="AD35" i="7"/>
  <c r="AG29" i="7"/>
  <c r="AF29" i="7"/>
  <c r="AE29" i="7"/>
  <c r="AD29" i="7"/>
  <c r="AG28" i="7"/>
  <c r="AF28" i="7"/>
  <c r="AF25" i="7"/>
  <c r="AF26" i="7"/>
  <c r="AF27" i="7"/>
  <c r="AE28" i="7"/>
  <c r="AD28" i="7"/>
  <c r="AG27" i="7"/>
  <c r="AE27" i="7"/>
  <c r="AE25" i="7"/>
  <c r="AE26" i="7"/>
  <c r="AD27" i="7"/>
  <c r="AG26" i="7"/>
  <c r="AD26" i="7"/>
  <c r="AG25" i="7"/>
  <c r="AD25" i="7"/>
  <c r="AG22" i="7"/>
  <c r="AF22" i="7"/>
  <c r="AE22" i="7"/>
  <c r="AG21" i="7"/>
  <c r="AF21" i="7"/>
  <c r="AE21" i="7"/>
  <c r="AC65" i="7" l="1"/>
  <c r="AE16" i="7"/>
  <c r="AF16" i="7"/>
  <c r="AG16" i="7"/>
  <c r="AC61" i="7"/>
  <c r="AD24" i="7"/>
  <c r="AG49" i="7"/>
  <c r="AG48" i="7" s="1"/>
  <c r="AG37" i="7"/>
  <c r="AC62" i="7"/>
  <c r="AG24" i="7"/>
  <c r="AD49" i="7"/>
  <c r="AE49" i="7"/>
  <c r="AF49" i="7"/>
  <c r="AD56" i="7"/>
  <c r="AF56" i="7"/>
  <c r="AE24" i="7"/>
  <c r="AF24" i="7"/>
  <c r="AB70" i="7"/>
  <c r="AF43" i="7"/>
  <c r="AF37" i="7"/>
  <c r="AE30" i="7"/>
  <c r="AF30" i="7"/>
  <c r="AD30" i="7"/>
  <c r="AD37" i="7"/>
  <c r="AE37" i="7"/>
  <c r="AE43" i="7"/>
  <c r="L70" i="7"/>
  <c r="AC44" i="7"/>
  <c r="AC43" i="7" s="1"/>
  <c r="AC51" i="7"/>
  <c r="T70" i="7"/>
  <c r="AC22" i="7"/>
  <c r="AC25" i="7"/>
  <c r="AC42" i="7"/>
  <c r="AC21" i="7"/>
  <c r="AC23" i="7"/>
  <c r="AC35" i="7"/>
  <c r="AC26" i="7"/>
  <c r="AC28" i="7"/>
  <c r="AC29" i="7"/>
  <c r="AC39" i="7"/>
  <c r="AC27" i="7"/>
  <c r="AC38" i="7"/>
  <c r="AC36" i="7"/>
  <c r="AC53" i="7"/>
  <c r="AC50" i="7"/>
  <c r="AC52" i="7"/>
  <c r="AG68" i="7" l="1"/>
  <c r="AC56" i="7"/>
  <c r="AC49" i="7"/>
  <c r="AC37" i="7"/>
  <c r="AC30" i="7"/>
  <c r="AC24" i="7"/>
  <c r="AC16" i="7"/>
  <c r="AF48" i="7"/>
  <c r="AD68" i="7"/>
  <c r="AD48" i="7"/>
  <c r="AE48" i="7"/>
  <c r="M70" i="7"/>
  <c r="U70" i="7"/>
  <c r="AE68" i="7"/>
  <c r="E70" i="7"/>
  <c r="AC48" i="7" l="1"/>
  <c r="AC68" i="7"/>
  <c r="AC69" i="7"/>
  <c r="AF68" i="7"/>
</calcChain>
</file>

<file path=xl/sharedStrings.xml><?xml version="1.0" encoding="utf-8"?>
<sst xmlns="http://schemas.openxmlformats.org/spreadsheetml/2006/main" count="696" uniqueCount="139">
  <si>
    <r>
      <t xml:space="preserve">do </t>
    </r>
    <r>
      <rPr>
        <i/>
        <sz val="10"/>
        <rFont val="Calibri"/>
        <family val="2"/>
        <charset val="238"/>
      </rPr>
      <t>Programu studiów na kierunku filologia - studia pierwszego stopnia o profilu praktycznym,</t>
    </r>
    <r>
      <rPr>
        <sz val="10"/>
        <rFont val="Calibri"/>
        <family val="2"/>
        <charset val="238"/>
      </rPr>
      <t xml:space="preserve"> </t>
    </r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</si>
  <si>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</si>
  <si>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</si>
  <si>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</si>
  <si>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</si>
  <si>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</si>
  <si>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</si>
  <si>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</si>
  <si>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Forma zaliczenia przedmiotu</t>
  </si>
  <si>
    <t>ROK I</t>
  </si>
  <si>
    <t>ROK II</t>
  </si>
  <si>
    <t>ROK III</t>
  </si>
  <si>
    <t>Ogółem</t>
  </si>
  <si>
    <t>w tym:</t>
  </si>
  <si>
    <t>ECTS</t>
  </si>
  <si>
    <t>I sem.</t>
  </si>
  <si>
    <t>II sem.</t>
  </si>
  <si>
    <t>III sem.</t>
  </si>
  <si>
    <t>IV sem.</t>
  </si>
  <si>
    <t>V sem.</t>
  </si>
  <si>
    <t>VI sem.</t>
  </si>
  <si>
    <t>w.</t>
  </si>
  <si>
    <t>ćw.</t>
  </si>
  <si>
    <r>
      <t>Moduł 1. P</t>
    </r>
    <r>
      <rPr>
        <b/>
        <i/>
        <sz val="8"/>
        <color rgb="FF000000"/>
        <rFont val="Arial"/>
        <family val="2"/>
        <charset val="238"/>
      </rPr>
      <t>rzedmioty interdyscyplinarne</t>
    </r>
  </si>
  <si>
    <t>Historia filozofii</t>
  </si>
  <si>
    <t>Zo 2</t>
  </si>
  <si>
    <t>Zo II</t>
  </si>
  <si>
    <t>Zo 1</t>
  </si>
  <si>
    <t>Zo I</t>
  </si>
  <si>
    <t>Bezpieczeństwo i higiena pracy</t>
  </si>
  <si>
    <t>Z 1</t>
  </si>
  <si>
    <t>Z I</t>
  </si>
  <si>
    <t>Lektorat języka obcego</t>
  </si>
  <si>
    <t>Zo 1-3</t>
  </si>
  <si>
    <t>E III</t>
  </si>
  <si>
    <t>Kultura języka polskiego</t>
  </si>
  <si>
    <t>Ochrona własności intelektualnej</t>
  </si>
  <si>
    <t>Wykład ogólnowydziałowy 1</t>
  </si>
  <si>
    <t>Zo 3</t>
  </si>
  <si>
    <t>Zo III</t>
  </si>
  <si>
    <t>Wykład ogólnowydziałowy 2</t>
  </si>
  <si>
    <t>Wykład monograficzny</t>
  </si>
  <si>
    <t>Z 6</t>
  </si>
  <si>
    <t>Zo V</t>
  </si>
  <si>
    <r>
      <rPr>
        <b/>
        <sz val="8"/>
        <color rgb="FF000000"/>
        <rFont val="Arial"/>
        <family val="2"/>
        <charset val="238"/>
      </rP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</si>
  <si>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Praktyczna nauka języka angielskiego/ niemieckiego - słuchanie i mówienie</t>
  </si>
  <si>
    <t xml:space="preserve">Zo 1-6 </t>
  </si>
  <si>
    <t>E II,IV,VI</t>
  </si>
  <si>
    <t>Praktyczna nauka języka angielskiego/ niemieckiego - czytanie i mówienie</t>
  </si>
  <si>
    <t xml:space="preserve">Praktyczna nauka języka angielskiego/ niemieckiego - pisanie </t>
  </si>
  <si>
    <t>Praktyczna nauka języka angielskiego/ niemieckiego - gramatyka praktyczna</t>
  </si>
  <si>
    <t>Zo 1-6</t>
  </si>
  <si>
    <t>Praktyczna nauka języka angielskiego/ niemieckiego - fonetyka praktyczna</t>
  </si>
  <si>
    <t>Zo 1-3, 5</t>
  </si>
  <si>
    <t>Wstęp do językoznawstwa</t>
  </si>
  <si>
    <t>Zo1</t>
  </si>
  <si>
    <t>Wstęp do językoznawstwa angielskiego/niemieckiego</t>
  </si>
  <si>
    <t>Zo2</t>
  </si>
  <si>
    <t>E IV</t>
  </si>
  <si>
    <t>Gramatyka opisowa</t>
  </si>
  <si>
    <t>Teoretyczne podstawy uczenia się języków obcych</t>
  </si>
  <si>
    <t>Wiedza o akwizycji i nauce języków 1</t>
  </si>
  <si>
    <t>Zo 5</t>
  </si>
  <si>
    <t>Gramatyka kontrastywna</t>
  </si>
  <si>
    <t>Zo 3-4</t>
  </si>
  <si>
    <t>Zo II-III</t>
  </si>
  <si>
    <t>Wstęp do literaturoznawstwa</t>
  </si>
  <si>
    <t xml:space="preserve"> Zo II</t>
  </si>
  <si>
    <t>Historia krajów angielskiego/ niemieckiego obszaru językowego</t>
  </si>
  <si>
    <t>Zo 1-2</t>
  </si>
  <si>
    <t>Zo I-II</t>
  </si>
  <si>
    <t>Wiedza o krajach angielskiego/ niemieckiego obszaru językowego</t>
  </si>
  <si>
    <t>E II</t>
  </si>
  <si>
    <t>Literatura brytyjska/ niemieckiego obszaru językowego</t>
  </si>
  <si>
    <t>Zo 3-5</t>
  </si>
  <si>
    <t>Literatura amerykańska/ Literatura pogranicza polsko-niemieckiego</t>
  </si>
  <si>
    <t xml:space="preserve">E II </t>
  </si>
  <si>
    <r>
      <t xml:space="preserve">Moduł 5. </t>
    </r>
    <r>
      <rPr>
        <b/>
        <i/>
        <sz val="7.5"/>
        <color rgb="FF000000"/>
        <rFont val="Arial"/>
        <family val="2"/>
        <charset val="238"/>
      </rPr>
      <t>Dyplomowanie</t>
    </r>
  </si>
  <si>
    <t>Seminarium dyplomowe</t>
  </si>
  <si>
    <t>Zo 4-6</t>
  </si>
  <si>
    <t>Zo IV-VI</t>
  </si>
  <si>
    <t>Pisanie akademickie</t>
  </si>
  <si>
    <t xml:space="preserve">Zo IV-V </t>
  </si>
  <si>
    <t>Praca dyplomowa</t>
  </si>
  <si>
    <t>Zo VI</t>
  </si>
  <si>
    <t>Egzamin dyplomowy</t>
  </si>
  <si>
    <t>Zo 5-6</t>
  </si>
  <si>
    <t>E VI</t>
  </si>
  <si>
    <t>Przygotowanie w zakresie psychologiczno-pedagogicznym</t>
  </si>
  <si>
    <t xml:space="preserve">Pedagogika ogólna </t>
  </si>
  <si>
    <t xml:space="preserve">Wprowadzenie do psychologii </t>
  </si>
  <si>
    <t>Psychologia rozwojowa i wychowawcza</t>
  </si>
  <si>
    <t>Zo III-IV</t>
  </si>
  <si>
    <t>Pedagogika szkolna</t>
  </si>
  <si>
    <t>Zo 4</t>
  </si>
  <si>
    <t>Zo IV</t>
  </si>
  <si>
    <t>Emisja głosu z ergonomią</t>
  </si>
  <si>
    <t>Zo 4-5</t>
  </si>
  <si>
    <t>Zo IV-V</t>
  </si>
  <si>
    <t>Elementy pedagogiki specjalnej</t>
  </si>
  <si>
    <t>Przygotowanie w zakresie dydaktycznym</t>
  </si>
  <si>
    <t xml:space="preserve">Podstawy dydaktyki </t>
  </si>
  <si>
    <t>Dydaktyka języka angielskiego/niemieckiego 1</t>
  </si>
  <si>
    <t>Projekt edukacyjny 1</t>
  </si>
  <si>
    <t>Warsztat nauczyciela języka angielskiego/niemieckiego 1</t>
  </si>
  <si>
    <t xml:space="preserve">Zo V-VI </t>
  </si>
  <si>
    <t>Materiały dydaktyczne w nauce języka angielskiego/niemieckiego 1</t>
  </si>
  <si>
    <t>Fonetyka praktyczna w pracy nauczyciela</t>
  </si>
  <si>
    <t>Praktyka w zakresie nauczania języka angielskiego/niemieckiego w szkole podstawowej</t>
  </si>
  <si>
    <t>RAZEM</t>
  </si>
  <si>
    <t>specjalizacja: TRANSLATORSKA</t>
  </si>
  <si>
    <t>Podstawy translatoryki</t>
  </si>
  <si>
    <t>Warsztat tłumacza 1</t>
  </si>
  <si>
    <t>Przekład pisemny</t>
  </si>
  <si>
    <t>Rozumienie tekstów fachowych</t>
  </si>
  <si>
    <t>Tłumaczenia ustne 1</t>
  </si>
  <si>
    <t>Zo V-VI</t>
  </si>
  <si>
    <t>Komunikacja interpersonalna dla tłumaczy 1</t>
  </si>
  <si>
    <t>Projekt translatorski 1</t>
  </si>
  <si>
    <t>Praktyka translatorska</t>
  </si>
  <si>
    <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nauczycielskie</t>
    </r>
  </si>
  <si>
    <r>
      <t xml:space="preserve">Moduł 4. </t>
    </r>
    <r>
      <rPr>
        <b/>
        <i/>
        <sz val="8"/>
        <color rgb="FF000000"/>
        <rFont val="Arial"/>
        <family val="2"/>
        <charset val="238"/>
      </rPr>
      <t>Wiedza o literaturze, kulturze i historii</t>
    </r>
  </si>
  <si>
    <r>
      <t xml:space="preserve">Moduł 3. </t>
    </r>
    <r>
      <rPr>
        <b/>
        <i/>
        <sz val="8"/>
        <color rgb="FF000000"/>
        <rFont val="Arial"/>
        <family val="2"/>
        <charset val="238"/>
      </rPr>
      <t>Wiedza o języku i komunikacji</t>
    </r>
  </si>
  <si>
    <r>
      <t xml:space="preserve">Moduł 7. </t>
    </r>
    <r>
      <rPr>
        <b/>
        <i/>
        <sz val="8"/>
        <color rgb="FF000000"/>
        <rFont val="Arial"/>
        <family val="2"/>
        <charset val="238"/>
      </rPr>
      <t xml:space="preserve">Praktyka </t>
    </r>
  </si>
  <si>
    <t xml:space="preserve">PLAN  STUDIÓW  NIESTACJONARNYCH  I stopnia                 </t>
  </si>
  <si>
    <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</si>
  <si>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Praktyka psychologiczno-pedagogiczna w szkole podstawoej</t>
  </si>
  <si>
    <t>obowiązuje I rok od r.a. 2025/2026</t>
  </si>
  <si>
    <r>
      <rPr>
        <b/>
        <sz val="8"/>
        <color rgb="FF000000"/>
        <rFont val="Arial"/>
        <family val="2"/>
        <charset val="238"/>
      </rP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translatorskie</t>
    </r>
  </si>
  <si>
    <t>z dnia 24 czerwca 2025 r.</t>
  </si>
  <si>
    <t>Technologie informacyjne w pracy nauczyciela i tłumacza</t>
  </si>
  <si>
    <t>stanowiącego załącznik do Uchwały nr 27/000/2025 Senatu AJP</t>
  </si>
  <si>
    <t>Załącznik nr 2</t>
  </si>
  <si>
    <t>w zakresie: JĘZYKA NIEMIECKIEGO OD PODSTAW</t>
  </si>
  <si>
    <t>Praktyczna nauka języka angielskiego/ niemieckiego - sprawności zintegrowane 1</t>
  </si>
  <si>
    <t>Praktyczna nauka języka angielskiego/ niemieckiego - sprawności zintegrowane 2</t>
  </si>
  <si>
    <t>Praktyczna nauka języka angielskiego/ niemieckiego - sprawności zintegrowane 3</t>
  </si>
  <si>
    <t>Praktyka psychologiczno-pedagogiczna w szkole podstawowej</t>
  </si>
  <si>
    <t>lab./p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</si>
</sst>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sz val="7.5"/>
      <color theme="9"/>
      <name val="Arial"/>
      <family val="2"/>
      <charset val="238"/>
    </font>
    <font>
      <sz val="10"/>
      <color theme="9"/>
      <name val="Arial"/>
      <family val="2"/>
      <charset val="238"/>
    </font>
    <font>
      <sz val="6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6"/>
      <color rgb="FF00B05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6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0"/>
      <color rgb="FFED7D31"/>
      <name val="Arial"/>
      <family val="2"/>
      <charset val="238"/>
    </font>
    <font>
      <sz val="11"/>
      <color rgb="FF00B050"/>
      <name val="Calibri"/>
      <family val="2"/>
      <charset val="238"/>
    </font>
    <font>
      <b/>
      <sz val="7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trike/>
      <sz val="8"/>
      <color rgb="FF00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i/>
      <strike/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z val="7.5"/>
      <color rgb="FF000000"/>
      <name val="Arial"/>
      <family val="2"/>
      <charset val="238"/>
    </font>
    <font>
      <b/>
      <i/>
      <sz val="7.5"/>
      <color rgb="FF000000"/>
      <name val="Arial"/>
      <family val="2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u/>
      <sz val="10"/>
      <color theme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66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14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6" fillId="0" borderId="0" xfId="0" applyFont="1"/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/>
    <xf numFmtId="0" fontId="40" fillId="4" borderId="1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6" fillId="17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/>
    <xf numFmtId="0" fontId="48" fillId="0" borderId="1" xfId="0" applyFont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2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55" fillId="15" borderId="17" xfId="0" applyFont="1" applyFill="1" applyBorder="1" applyAlignment="1">
      <alignment horizontal="center" vertical="center"/>
    </xf>
    <xf numFmtId="0" fontId="55" fillId="15" borderId="6" xfId="0" applyFont="1" applyFill="1" applyBorder="1" applyAlignment="1">
      <alignment horizontal="center" vertical="center"/>
    </xf>
    <xf numFmtId="0" fontId="11" fillId="0" borderId="17" xfId="0" applyFont="1" applyBorder="1"/>
    <xf numFmtId="0" fontId="14" fillId="5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1" fillId="12" borderId="0" xfId="0" applyFont="1" applyFill="1"/>
    <xf numFmtId="0" fontId="27" fillId="18" borderId="9" xfId="0" applyFont="1" applyFill="1" applyBorder="1" applyAlignment="1">
      <alignment horizontal="left" vertical="center" wrapText="1"/>
    </xf>
    <xf numFmtId="0" fontId="6" fillId="0" borderId="0" xfId="0" applyFont="1"/>
    <xf numFmtId="0" fontId="59" fillId="3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0" fontId="61" fillId="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9" fillId="5" borderId="1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62" fillId="0" borderId="9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2" fillId="12" borderId="1" xfId="0" applyFont="1" applyFill="1" applyBorder="1" applyAlignment="1">
      <alignment horizontal="left" vertical="center" wrapText="1"/>
    </xf>
    <xf numFmtId="0" fontId="62" fillId="0" borderId="9" xfId="0" applyFont="1" applyBorder="1" applyAlignment="1">
      <alignment horizontal="left" vertical="center"/>
    </xf>
    <xf numFmtId="0" fontId="64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6" fillId="0" borderId="0" xfId="2" applyAlignment="1">
      <alignment horizontal="left"/>
    </xf>
    <xf numFmtId="0" fontId="16" fillId="6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textRotation="90" wrapText="1"/>
    </xf>
    <xf numFmtId="0" fontId="33" fillId="2" borderId="6" xfId="0" applyFont="1" applyFill="1" applyBorder="1" applyAlignment="1">
      <alignment horizontal="center" vertical="center" textRotation="90" wrapText="1"/>
    </xf>
    <xf numFmtId="0" fontId="31" fillId="0" borderId="8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28" fillId="11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34" fillId="8" borderId="21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28" fillId="11" borderId="5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CCFFCC"/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0"/>
  <sheetViews>
    <sheetView tabSelected="1" zoomScaleNormal="100" zoomScalePageLayoutView="125" workbookViewId="0">
      <selection activeCell="F31" sqref="A30:AB31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6" t="s">
        <v>132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8"/>
      <c r="AI1" s="8"/>
      <c r="AJ1" s="8"/>
      <c r="AK1" s="8"/>
      <c r="AL1" s="8"/>
    </row>
    <row r="2" spans="1:38" x14ac:dyDescent="0.2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8"/>
      <c r="AI2" s="8"/>
      <c r="AJ2" s="8"/>
      <c r="AK2" s="8"/>
      <c r="AL2" s="8"/>
    </row>
    <row r="3" spans="1:38" x14ac:dyDescent="0.2">
      <c r="A3" s="196" t="s">
        <v>131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8"/>
      <c r="AI3" s="8"/>
      <c r="AJ3" s="8"/>
      <c r="AK3" s="8"/>
      <c r="AL3" s="8"/>
    </row>
    <row r="4" spans="1:38" x14ac:dyDescent="0.2">
      <c r="A4" s="196" t="s">
        <v>129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8"/>
      <c r="AI4" s="8"/>
      <c r="AJ4" s="8"/>
      <c r="AK4" s="8"/>
      <c r="AL4" s="8"/>
    </row>
    <row r="5" spans="1:38" ht="12.75" customHeight="1" x14ac:dyDescent="0.2">
      <c r="A5" s="197" t="s">
        <v>127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9"/>
      <c r="AI5" s="9"/>
      <c r="AJ5" s="9"/>
      <c r="AK5" s="9"/>
      <c r="AL5" s="9"/>
    </row>
    <row r="6" spans="1:38" ht="12.75" customHeight="1" x14ac:dyDescent="0.2">
      <c r="A6" s="209" t="s">
        <v>124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10"/>
      <c r="AI6" s="10"/>
      <c r="AJ6" s="10"/>
      <c r="AK6" s="10"/>
      <c r="AL6" s="10"/>
    </row>
    <row r="7" spans="1:38" x14ac:dyDescent="0.2">
      <c r="A7" s="211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11"/>
      <c r="AI7" s="11"/>
      <c r="AJ7" s="11"/>
      <c r="AK7" s="11"/>
      <c r="AL7" s="11"/>
    </row>
    <row r="8" spans="1:38" x14ac:dyDescent="0.2">
      <c r="A8" s="212" t="s">
        <v>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12"/>
      <c r="AI8" s="12"/>
      <c r="AJ8" s="12"/>
      <c r="AK8" s="12"/>
      <c r="AL8" s="12"/>
    </row>
    <row r="9" spans="1:38" x14ac:dyDescent="0.2">
      <c r="A9" s="212" t="s">
        <v>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13" t="s">
        <v>4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 spans="1:38" s="14" customFormat="1" ht="12.75" customHeight="1" x14ac:dyDescent="0.2">
      <c r="A13" s="202" t="s">
        <v>5</v>
      </c>
      <c r="B13" s="198" t="s">
        <v>6</v>
      </c>
      <c r="C13" s="204" t="s">
        <v>7</v>
      </c>
      <c r="D13" s="207" t="s">
        <v>8</v>
      </c>
      <c r="E13" s="150" t="s">
        <v>9</v>
      </c>
      <c r="F13" s="150"/>
      <c r="G13" s="150"/>
      <c r="H13" s="150"/>
      <c r="I13" s="150"/>
      <c r="J13" s="150"/>
      <c r="K13" s="150"/>
      <c r="L13" s="150"/>
      <c r="M13" s="150" t="s">
        <v>10</v>
      </c>
      <c r="N13" s="150"/>
      <c r="O13" s="150"/>
      <c r="P13" s="150"/>
      <c r="Q13" s="150"/>
      <c r="R13" s="150"/>
      <c r="S13" s="150"/>
      <c r="T13" s="150"/>
      <c r="U13" s="150" t="s">
        <v>11</v>
      </c>
      <c r="V13" s="150"/>
      <c r="W13" s="150"/>
      <c r="X13" s="150"/>
      <c r="Y13" s="150"/>
      <c r="Z13" s="150"/>
      <c r="AA13" s="150"/>
      <c r="AB13" s="150"/>
      <c r="AC13" s="151" t="s">
        <v>12</v>
      </c>
      <c r="AD13" s="198" t="s">
        <v>13</v>
      </c>
      <c r="AE13" s="198"/>
      <c r="AF13" s="198"/>
      <c r="AG13" s="200" t="s">
        <v>14</v>
      </c>
    </row>
    <row r="14" spans="1:38" s="14" customFormat="1" x14ac:dyDescent="0.2">
      <c r="A14" s="203"/>
      <c r="B14" s="199"/>
      <c r="C14" s="205"/>
      <c r="D14" s="208"/>
      <c r="E14" s="153" t="s">
        <v>15</v>
      </c>
      <c r="F14" s="154"/>
      <c r="G14" s="155"/>
      <c r="H14" s="148" t="s">
        <v>14</v>
      </c>
      <c r="I14" s="153" t="s">
        <v>16</v>
      </c>
      <c r="J14" s="154"/>
      <c r="K14" s="155"/>
      <c r="L14" s="148" t="s">
        <v>14</v>
      </c>
      <c r="M14" s="153" t="s">
        <v>17</v>
      </c>
      <c r="N14" s="154"/>
      <c r="O14" s="155"/>
      <c r="P14" s="148" t="s">
        <v>14</v>
      </c>
      <c r="Q14" s="153" t="s">
        <v>18</v>
      </c>
      <c r="R14" s="154"/>
      <c r="S14" s="155"/>
      <c r="T14" s="148" t="s">
        <v>14</v>
      </c>
      <c r="U14" s="153" t="s">
        <v>19</v>
      </c>
      <c r="V14" s="154"/>
      <c r="W14" s="155"/>
      <c r="X14" s="148" t="s">
        <v>14</v>
      </c>
      <c r="Y14" s="153" t="s">
        <v>20</v>
      </c>
      <c r="Z14" s="154"/>
      <c r="AA14" s="155"/>
      <c r="AB14" s="148" t="s">
        <v>14</v>
      </c>
      <c r="AC14" s="152"/>
      <c r="AD14" s="199"/>
      <c r="AE14" s="199"/>
      <c r="AF14" s="199"/>
      <c r="AG14" s="201"/>
    </row>
    <row r="15" spans="1:38" s="14" customFormat="1" ht="18.95" customHeight="1" x14ac:dyDescent="0.2">
      <c r="A15" s="203"/>
      <c r="B15" s="199"/>
      <c r="C15" s="206"/>
      <c r="D15" s="208"/>
      <c r="E15" s="33" t="s">
        <v>21</v>
      </c>
      <c r="F15" s="33" t="s">
        <v>22</v>
      </c>
      <c r="G15" s="33" t="s">
        <v>138</v>
      </c>
      <c r="H15" s="149"/>
      <c r="I15" s="33" t="s">
        <v>21</v>
      </c>
      <c r="J15" s="33" t="s">
        <v>22</v>
      </c>
      <c r="K15" s="33" t="s">
        <v>138</v>
      </c>
      <c r="L15" s="149"/>
      <c r="M15" s="34" t="s">
        <v>21</v>
      </c>
      <c r="N15" s="34" t="s">
        <v>22</v>
      </c>
      <c r="O15" s="34" t="s">
        <v>138</v>
      </c>
      <c r="P15" s="149"/>
      <c r="Q15" s="34" t="s">
        <v>21</v>
      </c>
      <c r="R15" s="34" t="s">
        <v>22</v>
      </c>
      <c r="S15" s="34" t="s">
        <v>138</v>
      </c>
      <c r="T15" s="149"/>
      <c r="U15" s="35" t="s">
        <v>21</v>
      </c>
      <c r="V15" s="35" t="s">
        <v>22</v>
      </c>
      <c r="W15" s="35" t="s">
        <v>138</v>
      </c>
      <c r="X15" s="149"/>
      <c r="Y15" s="35" t="s">
        <v>21</v>
      </c>
      <c r="Z15" s="35" t="s">
        <v>22</v>
      </c>
      <c r="AA15" s="35" t="s">
        <v>138</v>
      </c>
      <c r="AB15" s="149"/>
      <c r="AC15" s="152"/>
      <c r="AD15" s="61" t="s">
        <v>21</v>
      </c>
      <c r="AE15" s="61" t="s">
        <v>22</v>
      </c>
      <c r="AF15" s="61" t="s">
        <v>138</v>
      </c>
      <c r="AG15" s="201"/>
      <c r="AI15" s="122"/>
    </row>
    <row r="16" spans="1:38" s="14" customFormat="1" ht="20.100000000000001" customHeight="1" x14ac:dyDescent="0.2">
      <c r="A16" s="159" t="s">
        <v>23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41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31">
        <f t="shared" ref="AC17:AC20" si="0">AD17+AE17+AF17</f>
        <v>4</v>
      </c>
      <c r="AD17" s="101">
        <f>E17+I17+M17+Q17+U17+Y17</f>
        <v>4</v>
      </c>
      <c r="AE17" s="101">
        <f t="shared" ref="AE17:AG17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32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31">
        <f t="shared" si="0"/>
        <v>5</v>
      </c>
      <c r="AD18" s="101">
        <f t="shared" ref="AD18:AD19" si="2">E18+I18+M18+Q18+U18+Y18</f>
        <v>5</v>
      </c>
      <c r="AE18" s="101">
        <f t="shared" ref="AE18:AE20" si="3">F18+J18+N18+R18+V18+Z18</f>
        <v>0</v>
      </c>
      <c r="AF18" s="101">
        <f t="shared" ref="AF18:AF20" si="4">G18+K18+O18+S18+W18+AA18</f>
        <v>0</v>
      </c>
      <c r="AG18" s="142">
        <f t="shared" ref="AG18:AG20" si="5">H18+L18+P18+T18+X18+AB18</f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31">
        <f t="shared" si="0"/>
        <v>54</v>
      </c>
      <c r="AD19" s="101">
        <f t="shared" si="2"/>
        <v>0</v>
      </c>
      <c r="AE19" s="101">
        <f t="shared" si="3"/>
        <v>54</v>
      </c>
      <c r="AF19" s="101">
        <f t="shared" si="4"/>
        <v>0</v>
      </c>
      <c r="AG19" s="142">
        <f t="shared" si="5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31">
        <f t="shared" si="0"/>
        <v>18</v>
      </c>
      <c r="AD20" s="101">
        <f>E20+I20+M20+Q20+U20+Y20</f>
        <v>18</v>
      </c>
      <c r="AE20" s="101">
        <f t="shared" si="3"/>
        <v>0</v>
      </c>
      <c r="AF20" s="101">
        <f t="shared" si="4"/>
        <v>0</v>
      </c>
      <c r="AG20" s="142">
        <f t="shared" si="5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32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31">
        <f t="shared" ref="AC21:AC22" si="6">AD21+AE21+AF21</f>
        <v>9</v>
      </c>
      <c r="AD21" s="101">
        <f t="shared" ref="AD21:AD22" si="7">E21+I21+M21+Q21+U21+Y21</f>
        <v>9</v>
      </c>
      <c r="AE21" s="101">
        <f t="shared" ref="AE21:AE22" si="8">F21+J21+N21+R21+V21+Z21</f>
        <v>0</v>
      </c>
      <c r="AF21" s="101">
        <f t="shared" ref="AF21:AF22" si="9">G21+K21+O21+S21+W21+AA21</f>
        <v>0</v>
      </c>
      <c r="AG21" s="142">
        <f t="shared" ref="AG21:AG22" si="10">H21+L21+P21+T21+X21+AB21</f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32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31">
        <f t="shared" si="6"/>
        <v>9</v>
      </c>
      <c r="AD22" s="101">
        <f t="shared" si="7"/>
        <v>9</v>
      </c>
      <c r="AE22" s="101">
        <f t="shared" si="8"/>
        <v>0</v>
      </c>
      <c r="AF22" s="101">
        <f t="shared" si="9"/>
        <v>0</v>
      </c>
      <c r="AG22" s="142">
        <f t="shared" si="10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33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31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42">
        <f>H23+L23+P23+T23+X23+AB23</f>
        <v>1</v>
      </c>
    </row>
    <row r="24" spans="1:36" s="14" customFormat="1" ht="20.100000000000001" customHeight="1" x14ac:dyDescent="0.2">
      <c r="A24" s="161" t="s">
        <v>125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3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41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56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36" si="11">E25+I25+M25+Q25+U25+Y25</f>
        <v>0</v>
      </c>
      <c r="AE25" s="31">
        <f t="shared" si="11"/>
        <v>108</v>
      </c>
      <c r="AF25" s="31">
        <f t="shared" si="11"/>
        <v>0</v>
      </c>
      <c r="AG25" s="143">
        <f t="shared" si="11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56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si="11"/>
        <v>0</v>
      </c>
      <c r="AE26" s="31">
        <f t="shared" si="11"/>
        <v>108</v>
      </c>
      <c r="AF26" s="31">
        <f t="shared" si="11"/>
        <v>0</v>
      </c>
      <c r="AG26" s="143">
        <f t="shared" si="11"/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56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11"/>
        <v>0</v>
      </c>
      <c r="AE27" s="31">
        <f t="shared" si="11"/>
        <v>54</v>
      </c>
      <c r="AF27" s="31">
        <f t="shared" si="11"/>
        <v>0</v>
      </c>
      <c r="AG27" s="143">
        <f t="shared" si="11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56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11"/>
        <v>0</v>
      </c>
      <c r="AE28" s="31">
        <f t="shared" si="11"/>
        <v>108</v>
      </c>
      <c r="AF28" s="31">
        <f t="shared" si="11"/>
        <v>0</v>
      </c>
      <c r="AG28" s="143">
        <f t="shared" si="11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156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11"/>
        <v>0</v>
      </c>
      <c r="AE29" s="31">
        <f t="shared" si="11"/>
        <v>0</v>
      </c>
      <c r="AF29" s="31">
        <f t="shared" si="11"/>
        <v>36</v>
      </c>
      <c r="AG29" s="143">
        <f t="shared" si="11"/>
        <v>2</v>
      </c>
    </row>
    <row r="30" spans="1:36" s="15" customFormat="1" ht="20.100000000000001" customHeight="1" x14ac:dyDescent="0.2">
      <c r="A30" s="157" t="s">
        <v>122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41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31">
        <f t="shared" ref="AC31" si="12">AD31+AE31+AF31</f>
        <v>12</v>
      </c>
      <c r="AD31" s="101">
        <f t="shared" ref="AD31" si="13">Y31+U31+Q31+M31+I31+E31</f>
        <v>0</v>
      </c>
      <c r="AE31" s="101">
        <f t="shared" ref="AE31" si="14">Z31+V31+R31+N31+J31+F31</f>
        <v>12</v>
      </c>
      <c r="AF31" s="101">
        <f t="shared" ref="AF31" si="15">AA31+W31+S31+O31+K31+G31</f>
        <v>0</v>
      </c>
      <c r="AG31" s="142">
        <f t="shared" ref="AG31" si="16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31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42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31">
        <f t="shared" ref="AC33" si="17">AD33+AE33+AF33</f>
        <v>27</v>
      </c>
      <c r="AD33" s="101">
        <f t="shared" ref="AD33" si="18">Y33+U33+Q33+M33+I33+E33</f>
        <v>0</v>
      </c>
      <c r="AE33" s="101">
        <f t="shared" ref="AE33" si="19">Z33+V33+R33+N33+J33+F33</f>
        <v>27</v>
      </c>
      <c r="AF33" s="101">
        <f t="shared" ref="AF33" si="20">AA33+W33+S33+O33+K33+G33</f>
        <v>0</v>
      </c>
      <c r="AG33" s="142">
        <f t="shared" ref="AG33" si="21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31">
        <f t="shared" ref="AC34" si="22">AD34+AE34+AF34</f>
        <v>18</v>
      </c>
      <c r="AD34" s="101">
        <f t="shared" ref="AD34" si="23">Y34+U34+Q34+M34+I34+E34</f>
        <v>18</v>
      </c>
      <c r="AE34" s="103">
        <f t="shared" ref="AE34" si="24">Z34+V34+R34+N34+J34+F34</f>
        <v>0</v>
      </c>
      <c r="AF34" s="103">
        <f t="shared" ref="AF34" si="25">AA34+W34+S34+O34+K34+G34</f>
        <v>0</v>
      </c>
      <c r="AG34" s="142">
        <f t="shared" ref="AG34" si="26">H34+L34+P34+T34+X34+AB34</f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31">
        <f t="shared" ref="AC35:AC36" si="27">AD35+AE35+AF35</f>
        <v>18</v>
      </c>
      <c r="AD35" s="101">
        <f t="shared" ref="AD35:AF36" si="28">Y35+U35+Q35+M35+I35+E35</f>
        <v>0</v>
      </c>
      <c r="AE35" s="101">
        <f t="shared" si="28"/>
        <v>18</v>
      </c>
      <c r="AF35" s="101">
        <f t="shared" si="28"/>
        <v>0</v>
      </c>
      <c r="AG35" s="142">
        <f t="shared" si="11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31">
        <f t="shared" si="27"/>
        <v>18</v>
      </c>
      <c r="AD36" s="101">
        <f t="shared" si="28"/>
        <v>0</v>
      </c>
      <c r="AE36" s="101">
        <f t="shared" si="28"/>
        <v>18</v>
      </c>
      <c r="AF36" s="101">
        <f t="shared" si="28"/>
        <v>0</v>
      </c>
      <c r="AG36" s="142">
        <f t="shared" si="11"/>
        <v>2</v>
      </c>
    </row>
    <row r="37" spans="1:38" s="15" customFormat="1" ht="20.100000000000001" customHeight="1" x14ac:dyDescent="0.2">
      <c r="A37" s="157" t="s">
        <v>121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41">
        <f>SUM(AG38:AG42)</f>
        <v>18</v>
      </c>
    </row>
    <row r="38" spans="1:38" s="14" customFormat="1" ht="29.25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31">
        <f>AD38+AE38+AF38</f>
        <v>27</v>
      </c>
      <c r="AD38" s="101">
        <f t="shared" ref="AD38:AG42" si="29">E38+I38+M38+Q38+U38+Y38</f>
        <v>9</v>
      </c>
      <c r="AE38" s="101">
        <f t="shared" si="29"/>
        <v>18</v>
      </c>
      <c r="AF38" s="101">
        <f t="shared" si="29"/>
        <v>0</v>
      </c>
      <c r="AG38" s="142">
        <f t="shared" si="29"/>
        <v>3</v>
      </c>
    </row>
    <row r="39" spans="1:38" s="14" customFormat="1" ht="31.9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31">
        <f>AD39+AE39+AF39</f>
        <v>36</v>
      </c>
      <c r="AD39" s="101">
        <f t="shared" si="29"/>
        <v>0</v>
      </c>
      <c r="AE39" s="101">
        <f t="shared" si="29"/>
        <v>36</v>
      </c>
      <c r="AF39" s="101">
        <f t="shared" si="29"/>
        <v>0</v>
      </c>
      <c r="AG39" s="142">
        <f t="shared" si="29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31">
        <f>AD40+AE40+AF40</f>
        <v>18</v>
      </c>
      <c r="AD40" s="101">
        <f t="shared" ref="AD40:AD41" si="30">E40+I40+M40+Q40+U40+Y40</f>
        <v>18</v>
      </c>
      <c r="AE40" s="101">
        <f t="shared" ref="AE40:AE41" si="31">F40+J40+N40+R40+V40+Z40</f>
        <v>0</v>
      </c>
      <c r="AF40" s="101">
        <f t="shared" ref="AF40:AF41" si="32">G40+K40+O40+S40+W40+AA40</f>
        <v>0</v>
      </c>
      <c r="AG40" s="142">
        <f t="shared" ref="AG40:AG41" si="33">H40+L40+P40+T40+X40+AB40</f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31">
        <f>AD41+AE41+AF41</f>
        <v>36</v>
      </c>
      <c r="AD41" s="101">
        <f t="shared" si="30"/>
        <v>0</v>
      </c>
      <c r="AE41" s="101">
        <f t="shared" si="31"/>
        <v>36</v>
      </c>
      <c r="AF41" s="101">
        <f t="shared" si="32"/>
        <v>0</v>
      </c>
      <c r="AG41" s="142">
        <f t="shared" si="33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31">
        <f>AD42+AE42+AF42</f>
        <v>36</v>
      </c>
      <c r="AD42" s="101">
        <f t="shared" si="29"/>
        <v>0</v>
      </c>
      <c r="AE42" s="101">
        <f t="shared" si="29"/>
        <v>36</v>
      </c>
      <c r="AF42" s="101">
        <f t="shared" si="29"/>
        <v>0</v>
      </c>
      <c r="AG42" s="142">
        <f t="shared" si="29"/>
        <v>4</v>
      </c>
    </row>
    <row r="43" spans="1:38" s="15" customFormat="1" ht="20.100000000000001" customHeight="1" x14ac:dyDescent="0.2">
      <c r="A43" s="166" t="s">
        <v>77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60">
        <f>SUM(AC44:AC47)</f>
        <v>90</v>
      </c>
      <c r="AD43" s="60">
        <f>SUM(AD44:AD47)</f>
        <v>0</v>
      </c>
      <c r="AE43" s="60">
        <f>SUM(AE44:AE47)</f>
        <v>90</v>
      </c>
      <c r="AF43" s="60">
        <f>SUM(AF44:AF47)</f>
        <v>0</v>
      </c>
      <c r="AG43" s="141">
        <f>SUM(AG44:AG47)</f>
        <v>17</v>
      </c>
    </row>
    <row r="44" spans="1:38" s="14" customFormat="1" ht="20.100000000000001" customHeight="1" x14ac:dyDescent="0.2">
      <c r="A44" s="64">
        <v>24</v>
      </c>
      <c r="B44" s="27" t="s">
        <v>78</v>
      </c>
      <c r="C44" s="59" t="s">
        <v>79</v>
      </c>
      <c r="D44" s="62" t="s">
        <v>80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2</v>
      </c>
      <c r="Y44" s="38"/>
      <c r="Z44" s="38">
        <v>18</v>
      </c>
      <c r="AA44" s="38"/>
      <c r="AB44" s="29">
        <v>2</v>
      </c>
      <c r="AC44" s="53">
        <f>AD44+AE44+AF44</f>
        <v>54</v>
      </c>
      <c r="AD44" s="31">
        <f t="shared" ref="AD44:AG47" si="34">E44+I44+M44+Q44+U44+Y44</f>
        <v>0</v>
      </c>
      <c r="AE44" s="31">
        <f>F44+J44+N44+R44+V44+Z44</f>
        <v>54</v>
      </c>
      <c r="AF44" s="31">
        <f t="shared" si="34"/>
        <v>0</v>
      </c>
      <c r="AG44" s="143">
        <f t="shared" si="34"/>
        <v>6</v>
      </c>
      <c r="AL44" s="87"/>
    </row>
    <row r="45" spans="1:38" s="14" customFormat="1" ht="20.100000000000001" customHeight="1" x14ac:dyDescent="0.2">
      <c r="A45" s="64">
        <v>25</v>
      </c>
      <c r="B45" s="27" t="s">
        <v>81</v>
      </c>
      <c r="C45" s="59"/>
      <c r="D45" s="62" t="s">
        <v>82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:AC47" si="35">AD45+AE45+AF45</f>
        <v>36</v>
      </c>
      <c r="AD45" s="31">
        <f t="shared" si="34"/>
        <v>0</v>
      </c>
      <c r="AE45" s="31">
        <f t="shared" ref="AE45:AE47" si="36">F45+J45+N45+R45+V45+Z45</f>
        <v>36</v>
      </c>
      <c r="AF45" s="31">
        <f t="shared" si="34"/>
        <v>0</v>
      </c>
      <c r="AG45" s="143">
        <f t="shared" si="34"/>
        <v>4</v>
      </c>
    </row>
    <row r="46" spans="1:38" s="14" customFormat="1" ht="20.100000000000001" customHeight="1" x14ac:dyDescent="0.2">
      <c r="A46" s="134">
        <v>26</v>
      </c>
      <c r="B46" s="135" t="s">
        <v>83</v>
      </c>
      <c r="C46" s="59"/>
      <c r="D46" s="62" t="s">
        <v>84</v>
      </c>
      <c r="E46" s="125"/>
      <c r="F46" s="125"/>
      <c r="G46" s="125"/>
      <c r="H46" s="126"/>
      <c r="I46" s="125"/>
      <c r="J46" s="125"/>
      <c r="K46" s="125"/>
      <c r="L46" s="126"/>
      <c r="M46" s="127"/>
      <c r="N46" s="127"/>
      <c r="O46" s="128"/>
      <c r="P46" s="129"/>
      <c r="Q46" s="128"/>
      <c r="R46" s="127"/>
      <c r="S46" s="128"/>
      <c r="T46" s="126"/>
      <c r="U46" s="130"/>
      <c r="V46" s="130"/>
      <c r="W46" s="130"/>
      <c r="X46" s="126"/>
      <c r="Y46" s="130"/>
      <c r="Z46" s="130"/>
      <c r="AA46" s="130"/>
      <c r="AB46" s="29">
        <v>6</v>
      </c>
      <c r="AC46" s="53">
        <f t="shared" si="35"/>
        <v>0</v>
      </c>
      <c r="AD46" s="31">
        <f t="shared" si="34"/>
        <v>0</v>
      </c>
      <c r="AE46" s="31">
        <f t="shared" si="36"/>
        <v>0</v>
      </c>
      <c r="AF46" s="31">
        <f t="shared" si="34"/>
        <v>0</v>
      </c>
      <c r="AG46" s="143">
        <f t="shared" si="34"/>
        <v>6</v>
      </c>
    </row>
    <row r="47" spans="1:38" s="14" customFormat="1" ht="20.100000000000001" customHeight="1" x14ac:dyDescent="0.2">
      <c r="A47" s="134">
        <v>27</v>
      </c>
      <c r="B47" s="135" t="s">
        <v>85</v>
      </c>
      <c r="C47" s="59" t="s">
        <v>86</v>
      </c>
      <c r="D47" s="62" t="s">
        <v>87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40"/>
      <c r="P47" s="30"/>
      <c r="Q47" s="40"/>
      <c r="R47" s="37"/>
      <c r="S47" s="40"/>
      <c r="T47" s="29"/>
      <c r="U47" s="38"/>
      <c r="V47" s="38"/>
      <c r="W47" s="38"/>
      <c r="X47" s="29"/>
      <c r="Y47" s="38"/>
      <c r="Z47" s="38"/>
      <c r="AA47" s="38"/>
      <c r="AB47" s="68">
        <v>1</v>
      </c>
      <c r="AC47" s="53">
        <f t="shared" si="35"/>
        <v>0</v>
      </c>
      <c r="AD47" s="31">
        <f t="shared" si="34"/>
        <v>0</v>
      </c>
      <c r="AE47" s="31">
        <f t="shared" si="36"/>
        <v>0</v>
      </c>
      <c r="AF47" s="31">
        <f t="shared" si="34"/>
        <v>0</v>
      </c>
      <c r="AG47" s="143">
        <f t="shared" si="34"/>
        <v>1</v>
      </c>
    </row>
    <row r="48" spans="1:38" s="14" customFormat="1" ht="20.100000000000001" customHeight="1" x14ac:dyDescent="0.2">
      <c r="A48" s="157" t="s">
        <v>120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60">
        <f>AC49+AC56</f>
        <v>399</v>
      </c>
      <c r="AD48" s="60">
        <f>AD49+AD56</f>
        <v>75</v>
      </c>
      <c r="AE48" s="60">
        <f>AE49+AE56</f>
        <v>306</v>
      </c>
      <c r="AF48" s="60">
        <f>AF49+AF56</f>
        <v>18</v>
      </c>
      <c r="AG48" s="141">
        <f>AG49+AG56</f>
        <v>68</v>
      </c>
    </row>
    <row r="49" spans="1:35" s="14" customFormat="1" ht="20.100000000000001" customHeight="1" x14ac:dyDescent="0.2">
      <c r="A49" s="164" t="s">
        <v>88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60">
        <f>SUM(AC50:AC55)</f>
        <v>117</v>
      </c>
      <c r="AD49" s="60">
        <f>SUM(AD50:AD55)</f>
        <v>63</v>
      </c>
      <c r="AE49" s="60">
        <f>SUM(AE50:AE55)</f>
        <v>54</v>
      </c>
      <c r="AF49" s="60">
        <f>SUM(AF50:AF55)</f>
        <v>0</v>
      </c>
      <c r="AG49" s="141">
        <f>SUM(AG50:AG55)</f>
        <v>15</v>
      </c>
    </row>
    <row r="50" spans="1:35" s="15" customFormat="1" ht="20.100000000000001" customHeight="1" x14ac:dyDescent="0.2">
      <c r="A50" s="134">
        <v>28</v>
      </c>
      <c r="B50" s="135" t="s">
        <v>89</v>
      </c>
      <c r="C50" s="89" t="s">
        <v>38</v>
      </c>
      <c r="D50" s="104" t="s">
        <v>39</v>
      </c>
      <c r="E50" s="97"/>
      <c r="F50" s="97"/>
      <c r="G50" s="97"/>
      <c r="H50" s="98"/>
      <c r="I50" s="97"/>
      <c r="J50" s="97"/>
      <c r="K50" s="97"/>
      <c r="L50" s="98"/>
      <c r="M50" s="99">
        <v>18</v>
      </c>
      <c r="N50" s="99"/>
      <c r="O50" s="99"/>
      <c r="P50" s="105">
        <v>2</v>
      </c>
      <c r="Q50" s="92"/>
      <c r="R50" s="92"/>
      <c r="S50" s="92"/>
      <c r="T50" s="91"/>
      <c r="U50" s="93"/>
      <c r="V50" s="93"/>
      <c r="W50" s="93"/>
      <c r="X50" s="91"/>
      <c r="Y50" s="93"/>
      <c r="Z50" s="93"/>
      <c r="AA50" s="93"/>
      <c r="AB50" s="91"/>
      <c r="AC50" s="131">
        <f t="shared" ref="AC50:AC55" si="37">AD50+AE50+AF50</f>
        <v>18</v>
      </c>
      <c r="AD50" s="101">
        <f t="shared" ref="AD50:AG53" si="38">E50+I50+M50+Q50+U50+Y50</f>
        <v>18</v>
      </c>
      <c r="AE50" s="101">
        <f t="shared" si="38"/>
        <v>0</v>
      </c>
      <c r="AF50" s="101">
        <f t="shared" si="38"/>
        <v>0</v>
      </c>
      <c r="AG50" s="142">
        <f t="shared" si="38"/>
        <v>2</v>
      </c>
    </row>
    <row r="51" spans="1:35" s="15" customFormat="1" ht="20.100000000000001" customHeight="1" x14ac:dyDescent="0.2">
      <c r="A51" s="134">
        <v>29</v>
      </c>
      <c r="B51" s="135" t="s">
        <v>90</v>
      </c>
      <c r="C51" s="59" t="s">
        <v>38</v>
      </c>
      <c r="D51" s="62" t="s">
        <v>39</v>
      </c>
      <c r="E51" s="36"/>
      <c r="F51" s="36"/>
      <c r="G51" s="36"/>
      <c r="H51" s="29"/>
      <c r="I51" s="36"/>
      <c r="J51" s="36"/>
      <c r="K51" s="36"/>
      <c r="L51" s="29"/>
      <c r="M51" s="37">
        <v>18</v>
      </c>
      <c r="N51" s="37"/>
      <c r="O51" s="37"/>
      <c r="P51" s="105">
        <v>2</v>
      </c>
      <c r="Q51" s="37"/>
      <c r="R51" s="37"/>
      <c r="S51" s="37"/>
      <c r="T51" s="29"/>
      <c r="U51" s="38"/>
      <c r="V51" s="38"/>
      <c r="W51" s="38"/>
      <c r="X51" s="29"/>
      <c r="Y51" s="38"/>
      <c r="Z51" s="38"/>
      <c r="AA51" s="38"/>
      <c r="AB51" s="29"/>
      <c r="AC51" s="53">
        <f t="shared" si="37"/>
        <v>18</v>
      </c>
      <c r="AD51" s="31">
        <f t="shared" si="38"/>
        <v>18</v>
      </c>
      <c r="AE51" s="31">
        <f t="shared" si="38"/>
        <v>0</v>
      </c>
      <c r="AF51" s="31">
        <f t="shared" si="38"/>
        <v>0</v>
      </c>
      <c r="AG51" s="142">
        <f t="shared" si="38"/>
        <v>2</v>
      </c>
    </row>
    <row r="52" spans="1:35" s="14" customFormat="1" ht="20.100000000000001" customHeight="1" x14ac:dyDescent="0.2">
      <c r="A52" s="134">
        <v>30</v>
      </c>
      <c r="B52" s="135" t="s">
        <v>91</v>
      </c>
      <c r="C52" s="59" t="s">
        <v>64</v>
      </c>
      <c r="D52" s="62" t="s">
        <v>92</v>
      </c>
      <c r="E52" s="36"/>
      <c r="F52" s="36"/>
      <c r="G52" s="36"/>
      <c r="H52" s="29"/>
      <c r="I52" s="36"/>
      <c r="J52" s="36"/>
      <c r="K52" s="36"/>
      <c r="L52" s="29"/>
      <c r="M52" s="37">
        <v>9</v>
      </c>
      <c r="N52" s="37">
        <v>9</v>
      </c>
      <c r="O52" s="37"/>
      <c r="P52" s="105">
        <v>2</v>
      </c>
      <c r="Q52" s="37">
        <v>9</v>
      </c>
      <c r="R52" s="37">
        <v>9</v>
      </c>
      <c r="S52" s="37"/>
      <c r="T52" s="96">
        <v>2</v>
      </c>
      <c r="U52" s="38"/>
      <c r="V52" s="38"/>
      <c r="W52" s="38"/>
      <c r="X52" s="29"/>
      <c r="Y52" s="38"/>
      <c r="Z52" s="38"/>
      <c r="AA52" s="38"/>
      <c r="AB52" s="29"/>
      <c r="AC52" s="53">
        <f t="shared" si="37"/>
        <v>36</v>
      </c>
      <c r="AD52" s="31">
        <f t="shared" si="38"/>
        <v>18</v>
      </c>
      <c r="AE52" s="31">
        <f t="shared" si="38"/>
        <v>18</v>
      </c>
      <c r="AF52" s="31">
        <f t="shared" si="38"/>
        <v>0</v>
      </c>
      <c r="AG52" s="142">
        <f t="shared" si="38"/>
        <v>4</v>
      </c>
    </row>
    <row r="53" spans="1:35" s="14" customFormat="1" ht="20.100000000000001" customHeight="1" x14ac:dyDescent="0.2">
      <c r="A53" s="134">
        <v>31</v>
      </c>
      <c r="B53" s="135" t="s">
        <v>93</v>
      </c>
      <c r="C53" s="59" t="s">
        <v>94</v>
      </c>
      <c r="D53" s="62" t="s">
        <v>95</v>
      </c>
      <c r="E53" s="36"/>
      <c r="F53" s="36"/>
      <c r="G53" s="36"/>
      <c r="H53" s="29"/>
      <c r="I53" s="36"/>
      <c r="J53" s="36"/>
      <c r="K53" s="36"/>
      <c r="L53" s="29"/>
      <c r="M53" s="37"/>
      <c r="N53" s="37">
        <v>9</v>
      </c>
      <c r="O53" s="37"/>
      <c r="P53" s="105">
        <v>1</v>
      </c>
      <c r="Q53" s="37"/>
      <c r="R53" s="37"/>
      <c r="S53" s="37"/>
      <c r="T53" s="96"/>
      <c r="U53" s="38"/>
      <c r="V53" s="38"/>
      <c r="W53" s="38"/>
      <c r="X53" s="29"/>
      <c r="Y53" s="38"/>
      <c r="Z53" s="38"/>
      <c r="AA53" s="38"/>
      <c r="AB53" s="29"/>
      <c r="AC53" s="53">
        <f t="shared" si="37"/>
        <v>9</v>
      </c>
      <c r="AD53" s="31">
        <f>E53+I53+M53+Q53+U53+Y53</f>
        <v>0</v>
      </c>
      <c r="AE53" s="31">
        <f>F53+J53+N53+R53+V53+Z53</f>
        <v>9</v>
      </c>
      <c r="AF53" s="31">
        <f t="shared" si="38"/>
        <v>0</v>
      </c>
      <c r="AG53" s="142">
        <f t="shared" si="38"/>
        <v>1</v>
      </c>
    </row>
    <row r="54" spans="1:35" s="14" customFormat="1" ht="20.100000000000001" customHeight="1" x14ac:dyDescent="0.2">
      <c r="A54" s="134">
        <v>32</v>
      </c>
      <c r="B54" s="135" t="s">
        <v>99</v>
      </c>
      <c r="C54" s="59" t="s">
        <v>97</v>
      </c>
      <c r="D54" s="62" t="s">
        <v>95</v>
      </c>
      <c r="E54" s="36"/>
      <c r="F54" s="36"/>
      <c r="G54" s="36"/>
      <c r="H54" s="29"/>
      <c r="I54" s="36"/>
      <c r="J54" s="36"/>
      <c r="K54" s="36"/>
      <c r="L54" s="29"/>
      <c r="M54" s="37"/>
      <c r="N54" s="37"/>
      <c r="O54" s="37"/>
      <c r="P54" s="105"/>
      <c r="Q54" s="37">
        <v>9</v>
      </c>
      <c r="R54" s="37">
        <v>9</v>
      </c>
      <c r="S54" s="40"/>
      <c r="T54" s="96">
        <v>3</v>
      </c>
      <c r="U54" s="41"/>
      <c r="V54" s="38"/>
      <c r="W54" s="41"/>
      <c r="X54" s="39"/>
      <c r="Y54" s="38"/>
      <c r="Z54" s="38"/>
      <c r="AA54" s="38"/>
      <c r="AB54" s="29"/>
      <c r="AC54" s="53">
        <f t="shared" ref="AC54" si="39">AD54+AE54+AF54</f>
        <v>18</v>
      </c>
      <c r="AD54" s="31">
        <f t="shared" ref="AD54" si="40">E54+I54+M54+Q54+U54+Y54</f>
        <v>9</v>
      </c>
      <c r="AE54" s="31">
        <f t="shared" ref="AE54" si="41">F54+J54+N54+R54+V54+Z54</f>
        <v>9</v>
      </c>
      <c r="AF54" s="31">
        <f t="shared" ref="AF54" si="42">G54+K54+O54+S54+W54+AA54</f>
        <v>0</v>
      </c>
      <c r="AG54" s="142">
        <f t="shared" ref="AG54" si="43">H54+L54+P54+T54+X54+AB54</f>
        <v>3</v>
      </c>
    </row>
    <row r="55" spans="1:35" s="14" customFormat="1" ht="20.100000000000001" customHeight="1" x14ac:dyDescent="0.2">
      <c r="A55" s="134">
        <v>33</v>
      </c>
      <c r="B55" s="135" t="s">
        <v>96</v>
      </c>
      <c r="C55" s="59" t="s">
        <v>97</v>
      </c>
      <c r="D55" s="62" t="s">
        <v>98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105"/>
      <c r="Q55" s="37"/>
      <c r="R55" s="37">
        <v>9</v>
      </c>
      <c r="S55" s="40"/>
      <c r="T55" s="96">
        <v>1</v>
      </c>
      <c r="U55" s="41"/>
      <c r="V55" s="38">
        <v>9</v>
      </c>
      <c r="W55" s="41"/>
      <c r="X55" s="96">
        <v>2</v>
      </c>
      <c r="Y55" s="38"/>
      <c r="Z55" s="38"/>
      <c r="AA55" s="38"/>
      <c r="AB55" s="29"/>
      <c r="AC55" s="53">
        <f t="shared" si="37"/>
        <v>18</v>
      </c>
      <c r="AD55" s="31">
        <f t="shared" ref="AD55" si="44">E55+I55+M55+Q55+U55+Y55</f>
        <v>0</v>
      </c>
      <c r="AE55" s="31">
        <f t="shared" ref="AE55" si="45">F55+J55+N55+R55+V55+Z55</f>
        <v>18</v>
      </c>
      <c r="AF55" s="31">
        <f t="shared" ref="AF55" si="46">G55+K55+O55+S55+W55+AA55</f>
        <v>0</v>
      </c>
      <c r="AG55" s="142">
        <f t="shared" ref="AG55" si="47">H55+L55+P55+T55+X55+AB55</f>
        <v>3</v>
      </c>
    </row>
    <row r="56" spans="1:35" s="14" customFormat="1" ht="20.100000000000001" customHeight="1" x14ac:dyDescent="0.2">
      <c r="A56" s="164" t="s">
        <v>100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60">
        <f>SUM(AC57:AC64)</f>
        <v>282</v>
      </c>
      <c r="AD56" s="60">
        <f>SUM(AD57:AD63)</f>
        <v>12</v>
      </c>
      <c r="AE56" s="60">
        <f>SUM(AE57:AE64)</f>
        <v>252</v>
      </c>
      <c r="AF56" s="60">
        <f>SUM(AF57:AF63)</f>
        <v>18</v>
      </c>
      <c r="AG56" s="141">
        <f>SUM(AG57:AG64)</f>
        <v>53</v>
      </c>
    </row>
    <row r="57" spans="1:35" s="80" customFormat="1" ht="20.100000000000001" customHeight="1" x14ac:dyDescent="0.2">
      <c r="A57" s="64">
        <v>34</v>
      </c>
      <c r="B57" s="27" t="s">
        <v>35</v>
      </c>
      <c r="C57" s="75" t="s">
        <v>27</v>
      </c>
      <c r="D57" s="104" t="s">
        <v>28</v>
      </c>
      <c r="E57" s="97">
        <v>12</v>
      </c>
      <c r="F57" s="97">
        <v>18</v>
      </c>
      <c r="G57" s="97"/>
      <c r="H57" s="32">
        <v>4</v>
      </c>
      <c r="I57" s="76"/>
      <c r="J57" s="76"/>
      <c r="K57" s="76"/>
      <c r="L57" s="105"/>
      <c r="M57" s="99"/>
      <c r="N57" s="99"/>
      <c r="O57" s="99"/>
      <c r="P57" s="32"/>
      <c r="Q57" s="78"/>
      <c r="R57" s="78"/>
      <c r="S57" s="78"/>
      <c r="T57" s="77"/>
      <c r="U57" s="100"/>
      <c r="V57" s="100"/>
      <c r="W57" s="100"/>
      <c r="X57" s="105"/>
      <c r="Y57" s="79"/>
      <c r="Z57" s="79"/>
      <c r="AA57" s="79"/>
      <c r="AB57" s="77"/>
      <c r="AC57" s="131">
        <f t="shared" ref="AC57" si="48">AD57+AE57+AF57</f>
        <v>30</v>
      </c>
      <c r="AD57" s="101">
        <f t="shared" ref="AD57" si="49">E57+I57+M57+Q57+U57+Y57</f>
        <v>12</v>
      </c>
      <c r="AE57" s="101">
        <f t="shared" ref="AE57" si="50">F57+J57+N57+R57+V57+Z57</f>
        <v>18</v>
      </c>
      <c r="AF57" s="101">
        <f t="shared" ref="AF57" si="51">G57+K57+O57+S57+W57+AA57</f>
        <v>0</v>
      </c>
      <c r="AG57" s="142">
        <f t="shared" ref="AG57" si="52">H57+L57+P57+T57+X57+AB57</f>
        <v>4</v>
      </c>
      <c r="AI57" s="94"/>
    </row>
    <row r="58" spans="1:35" s="14" customFormat="1" ht="20.100000000000001" customHeight="1" x14ac:dyDescent="0.2">
      <c r="A58" s="63">
        <v>35</v>
      </c>
      <c r="B58" s="27" t="s">
        <v>130</v>
      </c>
      <c r="C58" s="59" t="s">
        <v>27</v>
      </c>
      <c r="D58" s="104" t="s">
        <v>28</v>
      </c>
      <c r="E58" s="97"/>
      <c r="F58" s="97"/>
      <c r="G58" s="97">
        <v>18</v>
      </c>
      <c r="H58" s="32">
        <v>3</v>
      </c>
      <c r="I58" s="36"/>
      <c r="J58" s="36"/>
      <c r="K58" s="36"/>
      <c r="L58" s="105"/>
      <c r="M58" s="99"/>
      <c r="N58" s="99"/>
      <c r="O58" s="99"/>
      <c r="P58" s="105"/>
      <c r="Q58" s="37"/>
      <c r="R58" s="37"/>
      <c r="S58" s="37"/>
      <c r="T58" s="29"/>
      <c r="U58" s="100"/>
      <c r="V58" s="100"/>
      <c r="W58" s="100"/>
      <c r="X58" s="105"/>
      <c r="Y58" s="38"/>
      <c r="Z58" s="38"/>
      <c r="AA58" s="38"/>
      <c r="AB58" s="29"/>
      <c r="AC58" s="131">
        <f t="shared" ref="AC58:AC59" si="53">AD58+AE58+AF58</f>
        <v>18</v>
      </c>
      <c r="AD58" s="101">
        <f t="shared" ref="AD58:AD59" si="54">E58+I58+M58+Q58+U58+Y58</f>
        <v>0</v>
      </c>
      <c r="AE58" s="101">
        <f t="shared" ref="AE58:AE59" si="55">F58+J58+N58+R58+V58+Z58</f>
        <v>0</v>
      </c>
      <c r="AF58" s="101">
        <f t="shared" ref="AF58:AF59" si="56">G58+K58+O58+S58+W58+AA58</f>
        <v>18</v>
      </c>
      <c r="AG58" s="142">
        <f t="shared" ref="AG58:AG59" si="57">H58+L58+P58+T58+X58+AB58</f>
        <v>3</v>
      </c>
      <c r="AI58" s="88"/>
    </row>
    <row r="59" spans="1:35" s="14" customFormat="1" ht="20.100000000000001" customHeight="1" x14ac:dyDescent="0.2">
      <c r="A59" s="134">
        <v>36</v>
      </c>
      <c r="B59" s="27" t="s">
        <v>106</v>
      </c>
      <c r="C59" s="59"/>
      <c r="D59" s="62" t="s">
        <v>39</v>
      </c>
      <c r="E59" s="36"/>
      <c r="F59" s="36"/>
      <c r="G59" s="36"/>
      <c r="H59" s="29"/>
      <c r="I59" s="36"/>
      <c r="J59" s="36"/>
      <c r="K59" s="36"/>
      <c r="L59" s="29"/>
      <c r="M59" s="37"/>
      <c r="N59" s="37">
        <v>18</v>
      </c>
      <c r="O59" s="40"/>
      <c r="P59" s="114">
        <v>2</v>
      </c>
      <c r="Q59" s="40"/>
      <c r="R59" s="37"/>
      <c r="S59" s="40"/>
      <c r="T59" s="29"/>
      <c r="U59" s="38"/>
      <c r="V59" s="38"/>
      <c r="W59" s="52"/>
      <c r="X59" s="29"/>
      <c r="Y59" s="38"/>
      <c r="Z59" s="38"/>
      <c r="AA59" s="38"/>
      <c r="AB59" s="29"/>
      <c r="AC59" s="53">
        <f t="shared" si="53"/>
        <v>18</v>
      </c>
      <c r="AD59" s="31">
        <f t="shared" si="54"/>
        <v>0</v>
      </c>
      <c r="AE59" s="31">
        <f t="shared" si="55"/>
        <v>18</v>
      </c>
      <c r="AF59" s="31">
        <f t="shared" si="56"/>
        <v>0</v>
      </c>
      <c r="AG59" s="143">
        <f t="shared" si="57"/>
        <v>2</v>
      </c>
    </row>
    <row r="60" spans="1:35" s="14" customFormat="1" ht="20.100000000000001" customHeight="1" x14ac:dyDescent="0.2">
      <c r="A60" s="134">
        <v>37</v>
      </c>
      <c r="B60" s="27" t="s">
        <v>101</v>
      </c>
      <c r="C60" s="59" t="s">
        <v>38</v>
      </c>
      <c r="D60" s="62" t="s">
        <v>39</v>
      </c>
      <c r="E60" s="36"/>
      <c r="F60" s="36"/>
      <c r="G60" s="36"/>
      <c r="H60" s="29"/>
      <c r="I60" s="36"/>
      <c r="J60" s="36"/>
      <c r="K60" s="36"/>
      <c r="L60" s="29"/>
      <c r="M60" s="37"/>
      <c r="N60" s="37">
        <v>18</v>
      </c>
      <c r="O60" s="40"/>
      <c r="P60" s="30">
        <v>3</v>
      </c>
      <c r="Q60" s="40"/>
      <c r="R60" s="37"/>
      <c r="S60" s="40"/>
      <c r="T60" s="29"/>
      <c r="U60" s="38"/>
      <c r="V60" s="38"/>
      <c r="W60" s="38"/>
      <c r="X60" s="29"/>
      <c r="Y60" s="38"/>
      <c r="Z60" s="38"/>
      <c r="AA60" s="38"/>
      <c r="AB60" s="29"/>
      <c r="AC60" s="53">
        <f>AD60+AE60+AF60</f>
        <v>18</v>
      </c>
      <c r="AD60" s="31">
        <f>E60+I60+M60+Q60+U60+Y60</f>
        <v>0</v>
      </c>
      <c r="AE60" s="31">
        <f>F60+J60+N60+R60+V60+Z60</f>
        <v>18</v>
      </c>
      <c r="AF60" s="31">
        <f>G60+K60+O60+S60+W60+AA60</f>
        <v>0</v>
      </c>
      <c r="AG60" s="143">
        <f>H60+L60+P60+T60+X60+AB60</f>
        <v>3</v>
      </c>
    </row>
    <row r="61" spans="1:35" s="14" customFormat="1" ht="20.100000000000001" customHeight="1" x14ac:dyDescent="0.2">
      <c r="A61" s="134">
        <v>38</v>
      </c>
      <c r="B61" s="27" t="s">
        <v>102</v>
      </c>
      <c r="C61" s="59" t="s">
        <v>79</v>
      </c>
      <c r="D61" s="62" t="s">
        <v>87</v>
      </c>
      <c r="E61" s="36"/>
      <c r="F61" s="36"/>
      <c r="G61" s="36"/>
      <c r="H61" s="29"/>
      <c r="I61" s="36"/>
      <c r="J61" s="36"/>
      <c r="K61" s="36"/>
      <c r="L61" s="29"/>
      <c r="M61" s="37"/>
      <c r="N61" s="37"/>
      <c r="O61" s="50"/>
      <c r="P61" s="30"/>
      <c r="Q61" s="40"/>
      <c r="R61" s="37">
        <v>18</v>
      </c>
      <c r="S61" s="40"/>
      <c r="T61" s="29">
        <v>3</v>
      </c>
      <c r="U61" s="38"/>
      <c r="V61" s="52">
        <v>18</v>
      </c>
      <c r="W61" s="38"/>
      <c r="X61" s="30">
        <v>4</v>
      </c>
      <c r="Y61" s="38"/>
      <c r="Z61" s="52">
        <v>18</v>
      </c>
      <c r="AA61" s="38"/>
      <c r="AB61" s="68">
        <v>3</v>
      </c>
      <c r="AC61" s="53">
        <f t="shared" ref="AC61:AC67" si="58">AD61+AE61+AF61</f>
        <v>54</v>
      </c>
      <c r="AD61" s="31">
        <f t="shared" ref="AD61:AG67" si="59">E61+I61+M61+Q61+U61+Y61</f>
        <v>0</v>
      </c>
      <c r="AE61" s="31">
        <f t="shared" si="59"/>
        <v>54</v>
      </c>
      <c r="AF61" s="31">
        <f t="shared" si="59"/>
        <v>0</v>
      </c>
      <c r="AG61" s="143">
        <f t="shared" si="59"/>
        <v>10</v>
      </c>
    </row>
    <row r="62" spans="1:35" s="14" customFormat="1" ht="20.100000000000001" customHeight="1" x14ac:dyDescent="0.2">
      <c r="A62" s="134">
        <v>39</v>
      </c>
      <c r="B62" s="27" t="s">
        <v>103</v>
      </c>
      <c r="C62" s="59" t="s">
        <v>79</v>
      </c>
      <c r="D62" s="62" t="s">
        <v>80</v>
      </c>
      <c r="E62" s="36"/>
      <c r="F62" s="36"/>
      <c r="G62" s="36"/>
      <c r="H62" s="29"/>
      <c r="I62" s="36"/>
      <c r="J62" s="36"/>
      <c r="K62" s="36"/>
      <c r="L62" s="29"/>
      <c r="M62" s="37"/>
      <c r="N62" s="37"/>
      <c r="O62" s="40"/>
      <c r="P62" s="30"/>
      <c r="Q62" s="40"/>
      <c r="R62" s="37">
        <v>12</v>
      </c>
      <c r="S62" s="40"/>
      <c r="T62" s="29">
        <v>3</v>
      </c>
      <c r="U62" s="38"/>
      <c r="V62" s="52">
        <v>12</v>
      </c>
      <c r="W62" s="52"/>
      <c r="X62" s="30">
        <v>3</v>
      </c>
      <c r="Y62" s="38"/>
      <c r="Z62" s="52">
        <v>12</v>
      </c>
      <c r="AA62" s="38"/>
      <c r="AB62" s="29">
        <v>3</v>
      </c>
      <c r="AC62" s="53">
        <f t="shared" si="58"/>
        <v>36</v>
      </c>
      <c r="AD62" s="31">
        <f t="shared" si="59"/>
        <v>0</v>
      </c>
      <c r="AE62" s="31">
        <f t="shared" si="59"/>
        <v>36</v>
      </c>
      <c r="AF62" s="31">
        <f t="shared" si="59"/>
        <v>0</v>
      </c>
      <c r="AG62" s="143">
        <f t="shared" si="59"/>
        <v>9</v>
      </c>
    </row>
    <row r="63" spans="1:35" s="14" customFormat="1" ht="20.100000000000001" customHeight="1" x14ac:dyDescent="0.2">
      <c r="A63" s="134">
        <v>40</v>
      </c>
      <c r="B63" s="27" t="s">
        <v>104</v>
      </c>
      <c r="C63" s="59"/>
      <c r="D63" s="62" t="s">
        <v>105</v>
      </c>
      <c r="E63" s="36"/>
      <c r="F63" s="36"/>
      <c r="G63" s="36"/>
      <c r="H63" s="29"/>
      <c r="I63" s="36"/>
      <c r="J63" s="36"/>
      <c r="K63" s="36"/>
      <c r="L63" s="29"/>
      <c r="M63" s="37"/>
      <c r="N63" s="37">
        <v>12</v>
      </c>
      <c r="O63" s="40"/>
      <c r="P63" s="30">
        <v>3</v>
      </c>
      <c r="Q63" s="40"/>
      <c r="R63" s="37">
        <v>18</v>
      </c>
      <c r="S63" s="40"/>
      <c r="T63" s="30">
        <v>3</v>
      </c>
      <c r="U63" s="38"/>
      <c r="V63" s="52">
        <v>36</v>
      </c>
      <c r="W63" s="52"/>
      <c r="X63" s="30">
        <v>8</v>
      </c>
      <c r="Y63" s="38"/>
      <c r="Z63" s="52">
        <v>24</v>
      </c>
      <c r="AA63" s="38"/>
      <c r="AB63" s="30">
        <v>6</v>
      </c>
      <c r="AC63" s="53">
        <f t="shared" si="58"/>
        <v>90</v>
      </c>
      <c r="AD63" s="31">
        <f t="shared" si="59"/>
        <v>0</v>
      </c>
      <c r="AE63" s="31">
        <f>F63+J63+N63+R63+V63+Z63</f>
        <v>90</v>
      </c>
      <c r="AF63" s="31">
        <f>G63+K63+O63+S63+W63+AA63</f>
        <v>0</v>
      </c>
      <c r="AG63" s="143">
        <f>H63+L63+P63+T63+X63+AB63</f>
        <v>20</v>
      </c>
    </row>
    <row r="64" spans="1:35" s="14" customFormat="1" ht="20.100000000000001" customHeight="1" x14ac:dyDescent="0.2">
      <c r="A64" s="134">
        <v>41</v>
      </c>
      <c r="B64" s="27" t="s">
        <v>107</v>
      </c>
      <c r="C64" s="59"/>
      <c r="D64" s="62" t="s">
        <v>84</v>
      </c>
      <c r="E64" s="36"/>
      <c r="F64" s="36"/>
      <c r="G64" s="36"/>
      <c r="H64" s="29"/>
      <c r="I64" s="36"/>
      <c r="J64" s="36"/>
      <c r="K64" s="36"/>
      <c r="L64" s="29"/>
      <c r="M64" s="37"/>
      <c r="N64" s="37"/>
      <c r="O64" s="40"/>
      <c r="P64" s="30"/>
      <c r="Q64" s="40"/>
      <c r="R64" s="37"/>
      <c r="S64" s="40"/>
      <c r="T64" s="29"/>
      <c r="U64" s="38"/>
      <c r="V64" s="38"/>
      <c r="W64" s="52"/>
      <c r="X64" s="29"/>
      <c r="Y64" s="38"/>
      <c r="Z64" s="38">
        <v>18</v>
      </c>
      <c r="AA64" s="38"/>
      <c r="AB64" s="29">
        <v>2</v>
      </c>
      <c r="AC64" s="53">
        <f t="shared" si="58"/>
        <v>18</v>
      </c>
      <c r="AD64" s="31">
        <f t="shared" si="59"/>
        <v>0</v>
      </c>
      <c r="AE64" s="31">
        <f t="shared" si="59"/>
        <v>18</v>
      </c>
      <c r="AF64" s="31">
        <f t="shared" si="59"/>
        <v>0</v>
      </c>
      <c r="AG64" s="143">
        <f t="shared" si="59"/>
        <v>2</v>
      </c>
    </row>
    <row r="65" spans="1:33" s="15" customFormat="1" ht="20.100000000000001" customHeight="1" x14ac:dyDescent="0.2">
      <c r="A65" s="157" t="s">
        <v>123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65"/>
      <c r="N65" s="165"/>
      <c r="O65" s="165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65"/>
      <c r="AC65" s="60">
        <f>SUM(AC66:AC67)</f>
        <v>90</v>
      </c>
      <c r="AD65" s="60">
        <f>SUM(AD66:AD67)</f>
        <v>0</v>
      </c>
      <c r="AE65" s="60">
        <f>SUM(AE66:AE67)</f>
        <v>0</v>
      </c>
      <c r="AF65" s="60">
        <f>SUM(AF66:AF67)</f>
        <v>90</v>
      </c>
      <c r="AG65" s="141">
        <f>SUM(AG66:AG67)</f>
        <v>11</v>
      </c>
    </row>
    <row r="66" spans="1:33" s="14" customFormat="1" ht="20.100000000000001" customHeight="1" x14ac:dyDescent="0.2">
      <c r="A66" s="137">
        <v>42</v>
      </c>
      <c r="B66" s="135" t="s">
        <v>126</v>
      </c>
      <c r="C66" s="168" t="s">
        <v>39</v>
      </c>
      <c r="D66" s="169"/>
      <c r="E66" s="48"/>
      <c r="F66" s="48"/>
      <c r="G66" s="48"/>
      <c r="H66" s="49"/>
      <c r="I66" s="48"/>
      <c r="J66" s="48"/>
      <c r="K66" s="48"/>
      <c r="L66" s="113"/>
      <c r="M66" s="116"/>
      <c r="N66" s="116"/>
      <c r="O66" s="117">
        <v>30</v>
      </c>
      <c r="P66" s="114">
        <v>2</v>
      </c>
      <c r="Q66" s="51"/>
      <c r="R66" s="51"/>
      <c r="S66" s="51"/>
      <c r="T66" s="84"/>
      <c r="U66" s="38"/>
      <c r="V66" s="38"/>
      <c r="W66" s="38"/>
      <c r="X66" s="84"/>
      <c r="Y66" s="38"/>
      <c r="Z66" s="38"/>
      <c r="AA66" s="120"/>
      <c r="AB66" s="119"/>
      <c r="AC66" s="53">
        <f t="shared" si="58"/>
        <v>30</v>
      </c>
      <c r="AD66" s="31">
        <f t="shared" ref="AD66:AD67" si="60">E66+I66+M66+Q66+U66+Y66</f>
        <v>0</v>
      </c>
      <c r="AE66" s="31">
        <f t="shared" ref="AE66:AE67" si="61">F66+J66+N66+R66+V66+Z66</f>
        <v>0</v>
      </c>
      <c r="AF66" s="31">
        <f t="shared" ref="AF66:AF67" si="62">G66+K66+O66+S66+W66+AA66</f>
        <v>30</v>
      </c>
      <c r="AG66" s="143">
        <f t="shared" si="59"/>
        <v>2</v>
      </c>
    </row>
    <row r="67" spans="1:33" s="14" customFormat="1" ht="36" customHeight="1" x14ac:dyDescent="0.2">
      <c r="A67" s="137">
        <v>43</v>
      </c>
      <c r="B67" s="135" t="s">
        <v>108</v>
      </c>
      <c r="C67" s="71"/>
      <c r="D67" s="72" t="s">
        <v>80</v>
      </c>
      <c r="E67" s="48"/>
      <c r="F67" s="48"/>
      <c r="G67" s="48"/>
      <c r="H67" s="49"/>
      <c r="I67" s="48"/>
      <c r="J67" s="48"/>
      <c r="K67" s="48"/>
      <c r="L67" s="29"/>
      <c r="M67" s="115"/>
      <c r="N67" s="115"/>
      <c r="O67" s="115"/>
      <c r="P67" s="30"/>
      <c r="Q67" s="115"/>
      <c r="R67" s="115"/>
      <c r="S67" s="118">
        <v>20</v>
      </c>
      <c r="T67" s="29">
        <v>3</v>
      </c>
      <c r="U67" s="38"/>
      <c r="V67" s="38"/>
      <c r="W67" s="45">
        <v>20</v>
      </c>
      <c r="X67" s="32">
        <v>3</v>
      </c>
      <c r="Y67" s="38"/>
      <c r="Z67" s="38"/>
      <c r="AA67" s="45">
        <v>20</v>
      </c>
      <c r="AB67" s="121">
        <v>3</v>
      </c>
      <c r="AC67" s="53">
        <f t="shared" si="58"/>
        <v>60</v>
      </c>
      <c r="AD67" s="31">
        <f t="shared" si="60"/>
        <v>0</v>
      </c>
      <c r="AE67" s="31">
        <f t="shared" si="61"/>
        <v>0</v>
      </c>
      <c r="AF67" s="31">
        <f t="shared" si="62"/>
        <v>60</v>
      </c>
      <c r="AG67" s="143">
        <f t="shared" si="59"/>
        <v>9</v>
      </c>
    </row>
    <row r="68" spans="1:33" s="14" customFormat="1" ht="20.100000000000001" customHeight="1" x14ac:dyDescent="0.2">
      <c r="A68" s="174" t="s">
        <v>109</v>
      </c>
      <c r="B68" s="175"/>
      <c r="C68" s="175"/>
      <c r="D68" s="176"/>
      <c r="E68" s="57">
        <f t="shared" ref="E68:AB68" si="63">SUM(E17:E23,E25:E29,E31:E36,E38:E42,E44:E47,E50:E55,E57:E64,E66:E67)</f>
        <v>30</v>
      </c>
      <c r="F68" s="57">
        <f t="shared" si="63"/>
        <v>174</v>
      </c>
      <c r="G68" s="57">
        <f t="shared" si="63"/>
        <v>36</v>
      </c>
      <c r="H68" s="180">
        <f t="shared" si="63"/>
        <v>31</v>
      </c>
      <c r="I68" s="57">
        <f t="shared" si="63"/>
        <v>54</v>
      </c>
      <c r="J68" s="57">
        <f t="shared" si="63"/>
        <v>171</v>
      </c>
      <c r="K68" s="57">
        <f t="shared" si="63"/>
        <v>18</v>
      </c>
      <c r="L68" s="180">
        <f t="shared" si="63"/>
        <v>29</v>
      </c>
      <c r="M68" s="85">
        <f t="shared" si="63"/>
        <v>63</v>
      </c>
      <c r="N68" s="85">
        <f t="shared" si="63"/>
        <v>210</v>
      </c>
      <c r="O68" s="85">
        <f t="shared" si="63"/>
        <v>30</v>
      </c>
      <c r="P68" s="181">
        <f t="shared" si="63"/>
        <v>31</v>
      </c>
      <c r="Q68" s="85">
        <f t="shared" si="63"/>
        <v>18</v>
      </c>
      <c r="R68" s="85">
        <f t="shared" si="63"/>
        <v>201</v>
      </c>
      <c r="S68" s="85">
        <f t="shared" si="63"/>
        <v>20</v>
      </c>
      <c r="T68" s="181">
        <f t="shared" si="63"/>
        <v>29</v>
      </c>
      <c r="U68" s="41">
        <f t="shared" si="63"/>
        <v>18</v>
      </c>
      <c r="V68" s="41">
        <f t="shared" si="63"/>
        <v>183</v>
      </c>
      <c r="W68" s="41">
        <f t="shared" si="63"/>
        <v>20</v>
      </c>
      <c r="X68" s="180">
        <f t="shared" si="63"/>
        <v>30</v>
      </c>
      <c r="Y68" s="41">
        <f t="shared" si="63"/>
        <v>0</v>
      </c>
      <c r="Z68" s="41">
        <f t="shared" si="63"/>
        <v>144</v>
      </c>
      <c r="AA68" s="41">
        <f t="shared" si="63"/>
        <v>20</v>
      </c>
      <c r="AB68" s="180">
        <f t="shared" si="63"/>
        <v>30</v>
      </c>
      <c r="AC68" s="82">
        <f>AC65+AC56+AC49+AC43+AC37+AC30+AC24+AC16</f>
        <v>1410</v>
      </c>
      <c r="AD68" s="83">
        <f>AD65+AD56+AD49+AD43+AD37+AD30+AD24+AD16</f>
        <v>183</v>
      </c>
      <c r="AE68" s="83">
        <f>AE65+AE56+AE49+AE43+AE37+AE30+AE24+AE16</f>
        <v>1083</v>
      </c>
      <c r="AF68" s="83">
        <f>AF65+AF56+AF49+AF43+AF37+AF30+AF24+AF16</f>
        <v>144</v>
      </c>
      <c r="AG68" s="144">
        <f>AG16+AG24+AG30+AG37+AG43+AG49+AG56+AG65</f>
        <v>180</v>
      </c>
    </row>
    <row r="69" spans="1:33" s="14" customFormat="1" ht="20.100000000000001" customHeight="1" x14ac:dyDescent="0.2">
      <c r="A69" s="174"/>
      <c r="B69" s="175"/>
      <c r="C69" s="175"/>
      <c r="D69" s="176"/>
      <c r="E69" s="184">
        <f>E68+F68+G68</f>
        <v>240</v>
      </c>
      <c r="F69" s="184"/>
      <c r="G69" s="184"/>
      <c r="H69" s="180"/>
      <c r="I69" s="185">
        <f>I68+J68+K68</f>
        <v>243</v>
      </c>
      <c r="J69" s="186"/>
      <c r="K69" s="187"/>
      <c r="L69" s="180"/>
      <c r="M69" s="188">
        <f>M68+N68+O68</f>
        <v>303</v>
      </c>
      <c r="N69" s="189"/>
      <c r="O69" s="190"/>
      <c r="P69" s="181"/>
      <c r="Q69" s="188">
        <f>Q68+R68+S68</f>
        <v>239</v>
      </c>
      <c r="R69" s="189"/>
      <c r="S69" s="190"/>
      <c r="T69" s="181"/>
      <c r="U69" s="170">
        <f>U68+V68+W68</f>
        <v>221</v>
      </c>
      <c r="V69" s="171"/>
      <c r="W69" s="172"/>
      <c r="X69" s="180"/>
      <c r="Y69" s="170">
        <f>Y68+Z68+AA68</f>
        <v>164</v>
      </c>
      <c r="Z69" s="171"/>
      <c r="AA69" s="172"/>
      <c r="AB69" s="180"/>
      <c r="AC69" s="191">
        <f>U70+M70+E70</f>
        <v>1410</v>
      </c>
      <c r="AD69" s="192"/>
      <c r="AE69" s="192"/>
      <c r="AF69" s="192"/>
      <c r="AG69" s="182">
        <f>H68+L68+P68+T68+X68+AB68</f>
        <v>180</v>
      </c>
    </row>
    <row r="70" spans="1:33" s="14" customFormat="1" ht="20.100000000000001" customHeight="1" thickBot="1" x14ac:dyDescent="0.25">
      <c r="A70" s="177"/>
      <c r="B70" s="178"/>
      <c r="C70" s="178"/>
      <c r="D70" s="179"/>
      <c r="E70" s="173">
        <f>E69+I69</f>
        <v>483</v>
      </c>
      <c r="F70" s="173"/>
      <c r="G70" s="173"/>
      <c r="H70" s="173"/>
      <c r="I70" s="173"/>
      <c r="J70" s="173"/>
      <c r="K70" s="173"/>
      <c r="L70" s="65">
        <f>H68+L68</f>
        <v>60</v>
      </c>
      <c r="M70" s="173">
        <f>M69+Q69</f>
        <v>542</v>
      </c>
      <c r="N70" s="173"/>
      <c r="O70" s="173"/>
      <c r="P70" s="173"/>
      <c r="Q70" s="173"/>
      <c r="R70" s="173"/>
      <c r="S70" s="173"/>
      <c r="T70" s="65">
        <f>P68+T68</f>
        <v>60</v>
      </c>
      <c r="U70" s="173">
        <f>U69+Y69</f>
        <v>385</v>
      </c>
      <c r="V70" s="173"/>
      <c r="W70" s="173"/>
      <c r="X70" s="173"/>
      <c r="Y70" s="173"/>
      <c r="Z70" s="173"/>
      <c r="AA70" s="173"/>
      <c r="AB70" s="66">
        <f>X68+AB68</f>
        <v>60</v>
      </c>
      <c r="AC70" s="193"/>
      <c r="AD70" s="194"/>
      <c r="AE70" s="194"/>
      <c r="AF70" s="194"/>
      <c r="AG70" s="183"/>
    </row>
  </sheetData>
  <mergeCells count="62">
    <mergeCell ref="A6:AG6"/>
    <mergeCell ref="A7:AG7"/>
    <mergeCell ref="A8:AG8"/>
    <mergeCell ref="A11:AF11"/>
    <mergeCell ref="A9:AG9"/>
    <mergeCell ref="H14:H15"/>
    <mergeCell ref="E14:G14"/>
    <mergeCell ref="A13:A15"/>
    <mergeCell ref="B13:B15"/>
    <mergeCell ref="C13:C15"/>
    <mergeCell ref="D13:D15"/>
    <mergeCell ref="E13:L13"/>
    <mergeCell ref="A12:AG12"/>
    <mergeCell ref="U14:W14"/>
    <mergeCell ref="X14:X15"/>
    <mergeCell ref="A1:AG1"/>
    <mergeCell ref="A2:AG2"/>
    <mergeCell ref="A3:AG3"/>
    <mergeCell ref="A4:AG4"/>
    <mergeCell ref="A5:AG5"/>
    <mergeCell ref="L14:L15"/>
    <mergeCell ref="I14:K14"/>
    <mergeCell ref="AD13:AF14"/>
    <mergeCell ref="AG13:AG15"/>
    <mergeCell ref="T14:T15"/>
    <mergeCell ref="Q14:S14"/>
    <mergeCell ref="P14:P15"/>
    <mergeCell ref="Y14:AA14"/>
    <mergeCell ref="AG69:AG70"/>
    <mergeCell ref="E69:G69"/>
    <mergeCell ref="I69:K69"/>
    <mergeCell ref="M69:O69"/>
    <mergeCell ref="Q69:S69"/>
    <mergeCell ref="X68:X69"/>
    <mergeCell ref="AB68:AB69"/>
    <mergeCell ref="AC69:AF70"/>
    <mergeCell ref="C66:D66"/>
    <mergeCell ref="U69:W69"/>
    <mergeCell ref="Y69:AA69"/>
    <mergeCell ref="M70:S70"/>
    <mergeCell ref="U70:AA70"/>
    <mergeCell ref="A68:D70"/>
    <mergeCell ref="H68:H69"/>
    <mergeCell ref="L68:L69"/>
    <mergeCell ref="P68:P69"/>
    <mergeCell ref="T68:T69"/>
    <mergeCell ref="E70:K70"/>
    <mergeCell ref="A48:AB48"/>
    <mergeCell ref="A49:AB49"/>
    <mergeCell ref="A56:AB56"/>
    <mergeCell ref="A65:AB65"/>
    <mergeCell ref="A43:AB43"/>
    <mergeCell ref="D25:D29"/>
    <mergeCell ref="A30:AB30"/>
    <mergeCell ref="A37:AB37"/>
    <mergeCell ref="A16:AB16"/>
    <mergeCell ref="A24:AB24"/>
    <mergeCell ref="AB14:AB15"/>
    <mergeCell ref="M13:T13"/>
    <mergeCell ref="U13:AB13"/>
    <mergeCell ref="AC13:AC15"/>
    <mergeCell ref="M14:O14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1"/>
  <sheetViews>
    <sheetView zoomScaleNormal="100" zoomScalePageLayoutView="125" workbookViewId="0">
      <selection activeCell="R20" sqref="R20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6" t="s">
        <v>132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8"/>
      <c r="AI1" s="8"/>
      <c r="AJ1" s="8"/>
      <c r="AK1" s="8"/>
      <c r="AL1" s="8"/>
    </row>
    <row r="2" spans="1:38" x14ac:dyDescent="0.2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8"/>
      <c r="AI2" s="8"/>
      <c r="AJ2" s="8"/>
      <c r="AK2" s="8"/>
      <c r="AL2" s="8"/>
    </row>
    <row r="3" spans="1:38" x14ac:dyDescent="0.2">
      <c r="A3" s="196" t="s">
        <v>131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8"/>
      <c r="AI3" s="8"/>
      <c r="AJ3" s="8"/>
      <c r="AK3" s="8"/>
      <c r="AL3" s="8"/>
    </row>
    <row r="4" spans="1:38" x14ac:dyDescent="0.2">
      <c r="A4" s="196" t="s">
        <v>129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8"/>
      <c r="AI4" s="8"/>
      <c r="AJ4" s="8"/>
      <c r="AK4" s="8"/>
      <c r="AL4" s="8"/>
    </row>
    <row r="5" spans="1:38" ht="12.75" customHeight="1" x14ac:dyDescent="0.2">
      <c r="A5" s="197" t="s">
        <v>127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9"/>
      <c r="AI5" s="9"/>
      <c r="AJ5" s="9"/>
      <c r="AK5" s="9"/>
      <c r="AL5" s="9"/>
    </row>
    <row r="6" spans="1:38" ht="12.75" customHeight="1" x14ac:dyDescent="0.2">
      <c r="A6" s="209" t="s">
        <v>124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10"/>
      <c r="AI6" s="10"/>
      <c r="AJ6" s="10"/>
      <c r="AK6" s="10"/>
      <c r="AL6" s="10"/>
    </row>
    <row r="7" spans="1:38" x14ac:dyDescent="0.2">
      <c r="A7" s="211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11"/>
      <c r="AI7" s="11"/>
      <c r="AJ7" s="11"/>
      <c r="AK7" s="11"/>
      <c r="AL7" s="11"/>
    </row>
    <row r="8" spans="1:38" x14ac:dyDescent="0.2">
      <c r="A8" s="212" t="s">
        <v>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12"/>
      <c r="AI8" s="12"/>
      <c r="AJ8" s="12"/>
      <c r="AK8" s="12"/>
      <c r="AL8" s="12"/>
    </row>
    <row r="9" spans="1:38" x14ac:dyDescent="0.2">
      <c r="A9" s="212" t="s">
        <v>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13" t="s">
        <v>110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 spans="1:38" s="14" customFormat="1" ht="12.75" customHeight="1" x14ac:dyDescent="0.2">
      <c r="A13" s="202" t="s">
        <v>5</v>
      </c>
      <c r="B13" s="198" t="s">
        <v>6</v>
      </c>
      <c r="C13" s="204" t="s">
        <v>7</v>
      </c>
      <c r="D13" s="207" t="s">
        <v>8</v>
      </c>
      <c r="E13" s="150" t="s">
        <v>9</v>
      </c>
      <c r="F13" s="150"/>
      <c r="G13" s="150"/>
      <c r="H13" s="150"/>
      <c r="I13" s="150"/>
      <c r="J13" s="150"/>
      <c r="K13" s="150"/>
      <c r="L13" s="150"/>
      <c r="M13" s="150" t="s">
        <v>10</v>
      </c>
      <c r="N13" s="150"/>
      <c r="O13" s="150"/>
      <c r="P13" s="150"/>
      <c r="Q13" s="150"/>
      <c r="R13" s="150"/>
      <c r="S13" s="150"/>
      <c r="T13" s="150"/>
      <c r="U13" s="150" t="s">
        <v>11</v>
      </c>
      <c r="V13" s="150"/>
      <c r="W13" s="150"/>
      <c r="X13" s="150"/>
      <c r="Y13" s="150"/>
      <c r="Z13" s="150"/>
      <c r="AA13" s="150"/>
      <c r="AB13" s="150"/>
      <c r="AC13" s="151" t="s">
        <v>12</v>
      </c>
      <c r="AD13" s="198" t="s">
        <v>13</v>
      </c>
      <c r="AE13" s="198"/>
      <c r="AF13" s="198"/>
      <c r="AG13" s="200" t="s">
        <v>14</v>
      </c>
    </row>
    <row r="14" spans="1:38" s="14" customFormat="1" x14ac:dyDescent="0.2">
      <c r="A14" s="203"/>
      <c r="B14" s="199"/>
      <c r="C14" s="205"/>
      <c r="D14" s="208"/>
      <c r="E14" s="153" t="s">
        <v>15</v>
      </c>
      <c r="F14" s="154"/>
      <c r="G14" s="155"/>
      <c r="H14" s="148" t="s">
        <v>14</v>
      </c>
      <c r="I14" s="153" t="s">
        <v>16</v>
      </c>
      <c r="J14" s="154"/>
      <c r="K14" s="155"/>
      <c r="L14" s="148" t="s">
        <v>14</v>
      </c>
      <c r="M14" s="153" t="s">
        <v>17</v>
      </c>
      <c r="N14" s="154"/>
      <c r="O14" s="155"/>
      <c r="P14" s="148" t="s">
        <v>14</v>
      </c>
      <c r="Q14" s="153" t="s">
        <v>18</v>
      </c>
      <c r="R14" s="154"/>
      <c r="S14" s="155"/>
      <c r="T14" s="148" t="s">
        <v>14</v>
      </c>
      <c r="U14" s="153" t="s">
        <v>19</v>
      </c>
      <c r="V14" s="154"/>
      <c r="W14" s="155"/>
      <c r="X14" s="148" t="s">
        <v>14</v>
      </c>
      <c r="Y14" s="153" t="s">
        <v>20</v>
      </c>
      <c r="Z14" s="154"/>
      <c r="AA14" s="155"/>
      <c r="AB14" s="148" t="s">
        <v>14</v>
      </c>
      <c r="AC14" s="152"/>
      <c r="AD14" s="199"/>
      <c r="AE14" s="199"/>
      <c r="AF14" s="199"/>
      <c r="AG14" s="201"/>
    </row>
    <row r="15" spans="1:38" s="14" customFormat="1" ht="18.95" customHeight="1" x14ac:dyDescent="0.2">
      <c r="A15" s="203"/>
      <c r="B15" s="199"/>
      <c r="C15" s="206"/>
      <c r="D15" s="208"/>
      <c r="E15" s="33" t="s">
        <v>21</v>
      </c>
      <c r="F15" s="33" t="s">
        <v>22</v>
      </c>
      <c r="G15" s="33" t="s">
        <v>138</v>
      </c>
      <c r="H15" s="149"/>
      <c r="I15" s="33" t="s">
        <v>21</v>
      </c>
      <c r="J15" s="33" t="s">
        <v>22</v>
      </c>
      <c r="K15" s="33" t="s">
        <v>138</v>
      </c>
      <c r="L15" s="149"/>
      <c r="M15" s="34" t="s">
        <v>21</v>
      </c>
      <c r="N15" s="34" t="s">
        <v>22</v>
      </c>
      <c r="O15" s="34" t="s">
        <v>138</v>
      </c>
      <c r="P15" s="149"/>
      <c r="Q15" s="34" t="s">
        <v>21</v>
      </c>
      <c r="R15" s="34" t="s">
        <v>22</v>
      </c>
      <c r="S15" s="34" t="s">
        <v>138</v>
      </c>
      <c r="T15" s="149"/>
      <c r="U15" s="35" t="s">
        <v>21</v>
      </c>
      <c r="V15" s="35" t="s">
        <v>22</v>
      </c>
      <c r="W15" s="35" t="s">
        <v>138</v>
      </c>
      <c r="X15" s="149"/>
      <c r="Y15" s="35" t="s">
        <v>21</v>
      </c>
      <c r="Z15" s="35" t="s">
        <v>22</v>
      </c>
      <c r="AA15" s="35" t="s">
        <v>138</v>
      </c>
      <c r="AB15" s="149"/>
      <c r="AC15" s="152"/>
      <c r="AD15" s="61" t="s">
        <v>21</v>
      </c>
      <c r="AE15" s="61" t="s">
        <v>22</v>
      </c>
      <c r="AF15" s="61" t="s">
        <v>138</v>
      </c>
      <c r="AG15" s="201"/>
      <c r="AI15" s="122"/>
    </row>
    <row r="16" spans="1:38" s="14" customFormat="1" ht="20.100000000000001" customHeight="1" x14ac:dyDescent="0.2">
      <c r="A16" s="159" t="s">
        <v>23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41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31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42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32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31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42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31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42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31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42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32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31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42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32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31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42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33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31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42">
        <f>H23+L23+P23+T23+X23+AB23</f>
        <v>1</v>
      </c>
    </row>
    <row r="24" spans="1:36" s="14" customFormat="1" ht="20.100000000000001" customHeight="1" x14ac:dyDescent="0.2">
      <c r="A24" s="161" t="s">
        <v>44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3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41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56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25" si="3">E25+I25+M25+Q25+U25+Y25</f>
        <v>0</v>
      </c>
      <c r="AE25" s="31">
        <f t="shared" si="3"/>
        <v>108</v>
      </c>
      <c r="AF25" s="31">
        <f t="shared" si="3"/>
        <v>0</v>
      </c>
      <c r="AG25" s="143">
        <f t="shared" si="3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56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ref="AD26:AD29" si="4">E26+I26+M26+Q26+U26+Y26</f>
        <v>0</v>
      </c>
      <c r="AE26" s="31">
        <f t="shared" ref="AE26:AE29" si="5">F26+J26+N26+R26+V26+Z26</f>
        <v>108</v>
      </c>
      <c r="AF26" s="31">
        <f t="shared" ref="AF26:AF29" si="6">G26+K26+O26+S26+W26+AA26</f>
        <v>0</v>
      </c>
      <c r="AG26" s="143">
        <f t="shared" ref="AG26:AG29" si="7">H26+L26+P26+T26+X26+AB26</f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56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4"/>
        <v>0</v>
      </c>
      <c r="AE27" s="31">
        <f t="shared" si="5"/>
        <v>54</v>
      </c>
      <c r="AF27" s="31">
        <f t="shared" si="6"/>
        <v>0</v>
      </c>
      <c r="AG27" s="143">
        <f t="shared" si="7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56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4"/>
        <v>0</v>
      </c>
      <c r="AE28" s="31">
        <f t="shared" si="5"/>
        <v>108</v>
      </c>
      <c r="AF28" s="31">
        <f t="shared" si="6"/>
        <v>0</v>
      </c>
      <c r="AG28" s="143">
        <f t="shared" si="7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156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4"/>
        <v>0</v>
      </c>
      <c r="AE29" s="31">
        <f t="shared" si="5"/>
        <v>0</v>
      </c>
      <c r="AF29" s="31">
        <f t="shared" si="6"/>
        <v>36</v>
      </c>
      <c r="AG29" s="143">
        <f t="shared" si="7"/>
        <v>2</v>
      </c>
    </row>
    <row r="30" spans="1:36" s="15" customFormat="1" ht="20.100000000000001" customHeight="1" x14ac:dyDescent="0.2">
      <c r="A30" s="157" t="s">
        <v>122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41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31">
        <f t="shared" ref="AC31" si="8">AD31+AE31+AF31</f>
        <v>12</v>
      </c>
      <c r="AD31" s="101">
        <f t="shared" ref="AD31:AF31" si="9">Y31+U31+Q31+M31+I31+E31</f>
        <v>0</v>
      </c>
      <c r="AE31" s="101">
        <f t="shared" si="9"/>
        <v>12</v>
      </c>
      <c r="AF31" s="101">
        <f t="shared" si="9"/>
        <v>0</v>
      </c>
      <c r="AG31" s="142">
        <f t="shared" ref="AG31" si="10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31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42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31">
        <f t="shared" ref="AC33:AC36" si="11">AD33+AE33+AF33</f>
        <v>27</v>
      </c>
      <c r="AD33" s="101">
        <f t="shared" ref="AD33:AF36" si="12">Y33+U33+Q33+M33+I33+E33</f>
        <v>0</v>
      </c>
      <c r="AE33" s="101">
        <f t="shared" si="12"/>
        <v>27</v>
      </c>
      <c r="AF33" s="101">
        <f t="shared" si="12"/>
        <v>0</v>
      </c>
      <c r="AG33" s="142">
        <f t="shared" ref="AG33:AG36" si="13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31">
        <f t="shared" si="11"/>
        <v>18</v>
      </c>
      <c r="AD34" s="101">
        <f t="shared" si="12"/>
        <v>18</v>
      </c>
      <c r="AE34" s="103">
        <f t="shared" si="12"/>
        <v>0</v>
      </c>
      <c r="AF34" s="103">
        <f t="shared" si="12"/>
        <v>0</v>
      </c>
      <c r="AG34" s="142">
        <f t="shared" si="13"/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31">
        <f t="shared" si="11"/>
        <v>18</v>
      </c>
      <c r="AD35" s="101">
        <f t="shared" si="12"/>
        <v>0</v>
      </c>
      <c r="AE35" s="101">
        <f t="shared" si="12"/>
        <v>18</v>
      </c>
      <c r="AF35" s="101">
        <f t="shared" si="12"/>
        <v>0</v>
      </c>
      <c r="AG35" s="142">
        <f t="shared" si="13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31">
        <f t="shared" si="11"/>
        <v>18</v>
      </c>
      <c r="AD36" s="101">
        <f t="shared" si="12"/>
        <v>0</v>
      </c>
      <c r="AE36" s="101">
        <f t="shared" si="12"/>
        <v>18</v>
      </c>
      <c r="AF36" s="101">
        <f t="shared" si="12"/>
        <v>0</v>
      </c>
      <c r="AG36" s="142">
        <f t="shared" si="13"/>
        <v>2</v>
      </c>
    </row>
    <row r="37" spans="1:38" s="15" customFormat="1" ht="20.100000000000001" customHeight="1" x14ac:dyDescent="0.2">
      <c r="A37" s="157" t="s">
        <v>121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41">
        <f>SUM(AG38:AG42)</f>
        <v>18</v>
      </c>
    </row>
    <row r="38" spans="1:38" s="14" customFormat="1" ht="29.25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31">
        <f>AD38+AE38+AF38</f>
        <v>27</v>
      </c>
      <c r="AD38" s="101">
        <f t="shared" ref="AD38:AG42" si="14">E38+I38+M38+Q38+U38+Y38</f>
        <v>9</v>
      </c>
      <c r="AE38" s="101">
        <f t="shared" si="14"/>
        <v>18</v>
      </c>
      <c r="AF38" s="101">
        <f t="shared" si="14"/>
        <v>0</v>
      </c>
      <c r="AG38" s="142">
        <f t="shared" si="14"/>
        <v>3</v>
      </c>
    </row>
    <row r="39" spans="1:38" s="14" customFormat="1" ht="31.9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31">
        <f>AD39+AE39+AF39</f>
        <v>36</v>
      </c>
      <c r="AD39" s="101">
        <f t="shared" si="14"/>
        <v>0</v>
      </c>
      <c r="AE39" s="101">
        <f t="shared" si="14"/>
        <v>36</v>
      </c>
      <c r="AF39" s="101">
        <f t="shared" si="14"/>
        <v>0</v>
      </c>
      <c r="AG39" s="142">
        <f t="shared" si="14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31">
        <f>AD40+AE40+AF40</f>
        <v>18</v>
      </c>
      <c r="AD40" s="101">
        <f t="shared" si="14"/>
        <v>18</v>
      </c>
      <c r="AE40" s="101">
        <f t="shared" si="14"/>
        <v>0</v>
      </c>
      <c r="AF40" s="101">
        <f t="shared" si="14"/>
        <v>0</v>
      </c>
      <c r="AG40" s="142">
        <f t="shared" si="14"/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31">
        <f>AD41+AE41+AF41</f>
        <v>36</v>
      </c>
      <c r="AD41" s="101">
        <f t="shared" si="14"/>
        <v>0</v>
      </c>
      <c r="AE41" s="101">
        <f t="shared" si="14"/>
        <v>36</v>
      </c>
      <c r="AF41" s="101">
        <f t="shared" si="14"/>
        <v>0</v>
      </c>
      <c r="AG41" s="142">
        <f t="shared" si="14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31">
        <f>AD42+AE42+AF42</f>
        <v>36</v>
      </c>
      <c r="AD42" s="101">
        <f t="shared" si="14"/>
        <v>0</v>
      </c>
      <c r="AE42" s="101">
        <f t="shared" si="14"/>
        <v>36</v>
      </c>
      <c r="AF42" s="101">
        <f t="shared" si="14"/>
        <v>0</v>
      </c>
      <c r="AG42" s="142">
        <f t="shared" si="14"/>
        <v>4</v>
      </c>
    </row>
    <row r="43" spans="1:38" s="15" customFormat="1" ht="20.100000000000001" customHeight="1" x14ac:dyDescent="0.2">
      <c r="A43" s="166" t="s">
        <v>77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60">
        <f>SUM(AC44:AC47)</f>
        <v>90</v>
      </c>
      <c r="AD43" s="60">
        <f>SUM(AD44:AD47)</f>
        <v>0</v>
      </c>
      <c r="AE43" s="60">
        <f>SUM(AE44:AE47)</f>
        <v>90</v>
      </c>
      <c r="AF43" s="60">
        <f>SUM(AF44:AF47)</f>
        <v>0</v>
      </c>
      <c r="AG43" s="141">
        <f>SUM(AG44:AG47)</f>
        <v>17</v>
      </c>
    </row>
    <row r="44" spans="1:38" s="14" customFormat="1" ht="20.100000000000001" customHeight="1" x14ac:dyDescent="0.2">
      <c r="A44" s="64">
        <v>24</v>
      </c>
      <c r="B44" s="27" t="s">
        <v>78</v>
      </c>
      <c r="C44" s="59" t="s">
        <v>79</v>
      </c>
      <c r="D44" s="62" t="s">
        <v>80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2</v>
      </c>
      <c r="Y44" s="38"/>
      <c r="Z44" s="38">
        <v>18</v>
      </c>
      <c r="AA44" s="38"/>
      <c r="AB44" s="29">
        <v>2</v>
      </c>
      <c r="AC44" s="53">
        <f>AD44+AE44+AF44</f>
        <v>54</v>
      </c>
      <c r="AD44" s="31">
        <f t="shared" ref="AD44:AG44" si="15">E44+I44+M44+Q44+U44+Y44</f>
        <v>0</v>
      </c>
      <c r="AE44" s="31">
        <f>F44+J44+N44+R44+V44+Z44</f>
        <v>54</v>
      </c>
      <c r="AF44" s="31">
        <f t="shared" si="15"/>
        <v>0</v>
      </c>
      <c r="AG44" s="143">
        <f t="shared" si="15"/>
        <v>6</v>
      </c>
      <c r="AL44" s="87"/>
    </row>
    <row r="45" spans="1:38" s="14" customFormat="1" ht="20.100000000000001" customHeight="1" x14ac:dyDescent="0.2">
      <c r="A45" s="64">
        <v>25</v>
      </c>
      <c r="B45" s="27" t="s">
        <v>81</v>
      </c>
      <c r="C45" s="59"/>
      <c r="D45" s="62" t="s">
        <v>82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:AC47" si="16">AD45+AE45+AF45</f>
        <v>36</v>
      </c>
      <c r="AD45" s="31">
        <f t="shared" ref="AD45:AD47" si="17">E45+I45+M45+Q45+U45+Y45</f>
        <v>0</v>
      </c>
      <c r="AE45" s="31">
        <f t="shared" ref="AE45:AE47" si="18">F45+J45+N45+R45+V45+Z45</f>
        <v>36</v>
      </c>
      <c r="AF45" s="31">
        <f t="shared" ref="AF45:AF47" si="19">G45+K45+O45+S45+W45+AA45</f>
        <v>0</v>
      </c>
      <c r="AG45" s="143">
        <f t="shared" ref="AG45:AG47" si="20">H45+L45+P45+T45+X45+AB45</f>
        <v>4</v>
      </c>
    </row>
    <row r="46" spans="1:38" s="14" customFormat="1" ht="20.100000000000001" customHeight="1" x14ac:dyDescent="0.2">
      <c r="A46" s="134">
        <v>26</v>
      </c>
      <c r="B46" s="135" t="s">
        <v>83</v>
      </c>
      <c r="C46" s="59"/>
      <c r="D46" s="62" t="s">
        <v>84</v>
      </c>
      <c r="E46" s="125"/>
      <c r="F46" s="125"/>
      <c r="G46" s="125"/>
      <c r="H46" s="126"/>
      <c r="I46" s="125"/>
      <c r="J46" s="125"/>
      <c r="K46" s="125"/>
      <c r="L46" s="126"/>
      <c r="M46" s="127"/>
      <c r="N46" s="127"/>
      <c r="O46" s="128"/>
      <c r="P46" s="129"/>
      <c r="Q46" s="128"/>
      <c r="R46" s="127"/>
      <c r="S46" s="128"/>
      <c r="T46" s="126"/>
      <c r="U46" s="130"/>
      <c r="V46" s="130"/>
      <c r="W46" s="130"/>
      <c r="X46" s="126"/>
      <c r="Y46" s="130"/>
      <c r="Z46" s="130"/>
      <c r="AA46" s="130"/>
      <c r="AB46" s="29">
        <v>6</v>
      </c>
      <c r="AC46" s="53">
        <f t="shared" si="16"/>
        <v>0</v>
      </c>
      <c r="AD46" s="31">
        <f t="shared" si="17"/>
        <v>0</v>
      </c>
      <c r="AE46" s="31">
        <f t="shared" si="18"/>
        <v>0</v>
      </c>
      <c r="AF46" s="31">
        <f t="shared" si="19"/>
        <v>0</v>
      </c>
      <c r="AG46" s="143">
        <f t="shared" si="20"/>
        <v>6</v>
      </c>
    </row>
    <row r="47" spans="1:38" s="14" customFormat="1" ht="20.100000000000001" customHeight="1" x14ac:dyDescent="0.2">
      <c r="A47" s="134">
        <v>27</v>
      </c>
      <c r="B47" s="135" t="s">
        <v>85</v>
      </c>
      <c r="C47" s="59" t="s">
        <v>86</v>
      </c>
      <c r="D47" s="62" t="s">
        <v>87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40"/>
      <c r="P47" s="30"/>
      <c r="Q47" s="40"/>
      <c r="R47" s="37"/>
      <c r="S47" s="40"/>
      <c r="T47" s="29"/>
      <c r="U47" s="38"/>
      <c r="V47" s="38"/>
      <c r="W47" s="38"/>
      <c r="X47" s="29"/>
      <c r="Y47" s="38"/>
      <c r="Z47" s="38"/>
      <c r="AA47" s="38"/>
      <c r="AB47" s="68">
        <v>1</v>
      </c>
      <c r="AC47" s="53">
        <f t="shared" si="16"/>
        <v>0</v>
      </c>
      <c r="AD47" s="31">
        <f t="shared" si="17"/>
        <v>0</v>
      </c>
      <c r="AE47" s="31">
        <f t="shared" si="18"/>
        <v>0</v>
      </c>
      <c r="AF47" s="31">
        <f t="shared" si="19"/>
        <v>0</v>
      </c>
      <c r="AG47" s="143">
        <f t="shared" si="20"/>
        <v>1</v>
      </c>
    </row>
    <row r="48" spans="1:38" s="14" customFormat="1" ht="20.100000000000001" customHeight="1" x14ac:dyDescent="0.2">
      <c r="A48" s="157" t="s">
        <v>128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60">
        <f>SUM(AC49:AC57)</f>
        <v>282</v>
      </c>
      <c r="AD48" s="60">
        <f>SUM(AD49:AD57)</f>
        <v>12</v>
      </c>
      <c r="AE48" s="60">
        <f>SUM(AE49:AE57)</f>
        <v>252</v>
      </c>
      <c r="AF48" s="60">
        <f>SUM(AF49:AF57)</f>
        <v>18</v>
      </c>
      <c r="AG48" s="141">
        <f>SUM(AG49:AG57)</f>
        <v>47</v>
      </c>
    </row>
    <row r="49" spans="1:35" s="80" customFormat="1" ht="20.100000000000001" customHeight="1" x14ac:dyDescent="0.2">
      <c r="A49" s="64">
        <v>28</v>
      </c>
      <c r="B49" s="27" t="s">
        <v>35</v>
      </c>
      <c r="C49" s="75" t="s">
        <v>27</v>
      </c>
      <c r="D49" s="104" t="s">
        <v>28</v>
      </c>
      <c r="E49" s="97">
        <v>12</v>
      </c>
      <c r="F49" s="97">
        <v>18</v>
      </c>
      <c r="G49" s="97"/>
      <c r="H49" s="32">
        <v>4</v>
      </c>
      <c r="I49" s="76"/>
      <c r="J49" s="76"/>
      <c r="K49" s="76"/>
      <c r="L49" s="105"/>
      <c r="M49" s="99"/>
      <c r="N49" s="99"/>
      <c r="O49" s="99"/>
      <c r="P49" s="32"/>
      <c r="Q49" s="78"/>
      <c r="R49" s="78"/>
      <c r="S49" s="78"/>
      <c r="T49" s="77"/>
      <c r="U49" s="100"/>
      <c r="V49" s="100"/>
      <c r="W49" s="100"/>
      <c r="X49" s="105"/>
      <c r="Y49" s="79"/>
      <c r="Z49" s="79"/>
      <c r="AA49" s="79"/>
      <c r="AB49" s="77"/>
      <c r="AC49" s="131">
        <f t="shared" ref="AC49:AC50" si="21">AD49+AE49+AF49</f>
        <v>30</v>
      </c>
      <c r="AD49" s="101">
        <f t="shared" ref="AD49:AG50" si="22">E49+I49+M49+Q49+U49+Y49</f>
        <v>12</v>
      </c>
      <c r="AE49" s="101">
        <f t="shared" si="22"/>
        <v>18</v>
      </c>
      <c r="AF49" s="101">
        <f t="shared" si="22"/>
        <v>0</v>
      </c>
      <c r="AG49" s="142">
        <f t="shared" si="22"/>
        <v>4</v>
      </c>
      <c r="AI49" s="94"/>
    </row>
    <row r="50" spans="1:35" s="14" customFormat="1" ht="20.100000000000001" customHeight="1" x14ac:dyDescent="0.2">
      <c r="A50" s="63">
        <v>29</v>
      </c>
      <c r="B50" s="27" t="s">
        <v>130</v>
      </c>
      <c r="C50" s="59" t="s">
        <v>27</v>
      </c>
      <c r="D50" s="104" t="s">
        <v>28</v>
      </c>
      <c r="E50" s="97"/>
      <c r="F50" s="97"/>
      <c r="G50" s="97">
        <v>18</v>
      </c>
      <c r="H50" s="32">
        <v>3</v>
      </c>
      <c r="I50" s="36"/>
      <c r="J50" s="36"/>
      <c r="K50" s="36"/>
      <c r="L50" s="105"/>
      <c r="M50" s="99"/>
      <c r="N50" s="99"/>
      <c r="O50" s="99"/>
      <c r="P50" s="105"/>
      <c r="Q50" s="37"/>
      <c r="R50" s="37"/>
      <c r="S50" s="37"/>
      <c r="T50" s="29"/>
      <c r="U50" s="100"/>
      <c r="V50" s="100"/>
      <c r="W50" s="100"/>
      <c r="X50" s="105"/>
      <c r="Y50" s="38"/>
      <c r="Z50" s="38"/>
      <c r="AA50" s="38"/>
      <c r="AB50" s="29"/>
      <c r="AC50" s="131">
        <f t="shared" si="21"/>
        <v>18</v>
      </c>
      <c r="AD50" s="101">
        <f t="shared" si="22"/>
        <v>0</v>
      </c>
      <c r="AE50" s="101">
        <f t="shared" si="22"/>
        <v>0</v>
      </c>
      <c r="AF50" s="101">
        <f t="shared" si="22"/>
        <v>18</v>
      </c>
      <c r="AG50" s="142">
        <f t="shared" si="22"/>
        <v>3</v>
      </c>
      <c r="AI50" s="88"/>
    </row>
    <row r="51" spans="1:35" s="14" customFormat="1" ht="20.100000000000001" customHeight="1" x14ac:dyDescent="0.2">
      <c r="A51" s="137">
        <v>30</v>
      </c>
      <c r="B51" s="135" t="s">
        <v>111</v>
      </c>
      <c r="C51" s="59" t="s">
        <v>38</v>
      </c>
      <c r="D51" s="62" t="s">
        <v>34</v>
      </c>
      <c r="E51" s="43"/>
      <c r="F51" s="43"/>
      <c r="G51" s="43"/>
      <c r="H51" s="30"/>
      <c r="I51" s="43"/>
      <c r="J51" s="43"/>
      <c r="K51" s="43"/>
      <c r="L51" s="29"/>
      <c r="M51" s="44"/>
      <c r="N51" s="37">
        <v>18</v>
      </c>
      <c r="O51" s="44"/>
      <c r="P51" s="68">
        <v>3</v>
      </c>
      <c r="Q51" s="44"/>
      <c r="R51" s="44"/>
      <c r="S51" s="44"/>
      <c r="T51" s="29"/>
      <c r="U51" s="45"/>
      <c r="V51" s="45"/>
      <c r="W51" s="45"/>
      <c r="X51" s="29"/>
      <c r="Y51" s="45"/>
      <c r="Z51" s="45"/>
      <c r="AA51" s="45"/>
      <c r="AB51" s="29"/>
      <c r="AC51" s="53">
        <f t="shared" ref="AC51" si="23">SUM(AD51:AF51)</f>
        <v>18</v>
      </c>
      <c r="AD51" s="58">
        <f t="shared" ref="AD51" si="24">E51+I51+M51+Q51+U51+Y51</f>
        <v>0</v>
      </c>
      <c r="AE51" s="58">
        <f t="shared" ref="AE51" si="25">F51+J51+N51+R51+V51+Z51</f>
        <v>18</v>
      </c>
      <c r="AF51" s="58">
        <f t="shared" ref="AF51" si="26">G51+K51+O51+S51+W51+AA51</f>
        <v>0</v>
      </c>
      <c r="AG51" s="143">
        <f t="shared" ref="AG51" si="27">H51+L51+P51+T51+X51+AB51</f>
        <v>3</v>
      </c>
    </row>
    <row r="52" spans="1:35" s="14" customFormat="1" ht="20.100000000000001" customHeight="1" x14ac:dyDescent="0.2">
      <c r="A52" s="137">
        <v>31</v>
      </c>
      <c r="B52" s="135" t="s">
        <v>112</v>
      </c>
      <c r="C52" s="59" t="s">
        <v>64</v>
      </c>
      <c r="D52" s="62" t="s">
        <v>92</v>
      </c>
      <c r="E52" s="43"/>
      <c r="F52" s="43"/>
      <c r="G52" s="43"/>
      <c r="H52" s="29"/>
      <c r="I52" s="43"/>
      <c r="J52" s="43"/>
      <c r="K52" s="43"/>
      <c r="L52" s="29"/>
      <c r="M52" s="44"/>
      <c r="N52" s="37">
        <v>18</v>
      </c>
      <c r="O52" s="44"/>
      <c r="P52" s="30">
        <v>3</v>
      </c>
      <c r="Q52" s="46"/>
      <c r="R52" s="37">
        <v>18</v>
      </c>
      <c r="S52" s="46"/>
      <c r="T52" s="96">
        <v>3</v>
      </c>
      <c r="U52" s="45"/>
      <c r="V52" s="38"/>
      <c r="W52" s="38"/>
      <c r="X52" s="29"/>
      <c r="Y52" s="45"/>
      <c r="Z52" s="38"/>
      <c r="AA52" s="45"/>
      <c r="AB52" s="29"/>
      <c r="AC52" s="53">
        <f t="shared" ref="AC52:AC57" si="28">SUM(AD52:AF52)</f>
        <v>36</v>
      </c>
      <c r="AD52" s="58">
        <f t="shared" ref="AD52:AD57" si="29">E52+I52+M52+Q52+U52+Y52</f>
        <v>0</v>
      </c>
      <c r="AE52" s="58">
        <f t="shared" ref="AE52:AE57" si="30">F52+J52+N52+R52+V52+Z52</f>
        <v>36</v>
      </c>
      <c r="AF52" s="58">
        <f t="shared" ref="AF52:AF57" si="31">G52+K52+O52+S52+W52+AA52</f>
        <v>0</v>
      </c>
      <c r="AG52" s="143">
        <f t="shared" ref="AG52:AG57" si="32">H52+L52+P52+T52+X52+AB52</f>
        <v>6</v>
      </c>
    </row>
    <row r="53" spans="1:35" s="14" customFormat="1" ht="20.100000000000001" customHeight="1" x14ac:dyDescent="0.2">
      <c r="A53" s="137">
        <v>32</v>
      </c>
      <c r="B53" s="135" t="s">
        <v>113</v>
      </c>
      <c r="C53" s="59" t="s">
        <v>74</v>
      </c>
      <c r="D53" s="62" t="s">
        <v>92</v>
      </c>
      <c r="E53" s="43"/>
      <c r="F53" s="43"/>
      <c r="G53" s="43"/>
      <c r="H53" s="29"/>
      <c r="I53" s="43"/>
      <c r="J53" s="43"/>
      <c r="K53" s="43"/>
      <c r="L53" s="29"/>
      <c r="M53" s="44"/>
      <c r="N53" s="37">
        <v>18</v>
      </c>
      <c r="O53" s="44"/>
      <c r="P53" s="29">
        <v>3</v>
      </c>
      <c r="Q53" s="44"/>
      <c r="R53" s="37">
        <v>18</v>
      </c>
      <c r="S53" s="44"/>
      <c r="T53" s="96">
        <v>3</v>
      </c>
      <c r="U53" s="45"/>
      <c r="V53" s="38"/>
      <c r="W53" s="38"/>
      <c r="X53" s="29"/>
      <c r="Y53" s="45"/>
      <c r="Z53" s="38"/>
      <c r="AA53" s="45"/>
      <c r="AB53" s="29"/>
      <c r="AC53" s="53">
        <f t="shared" si="28"/>
        <v>36</v>
      </c>
      <c r="AD53" s="58">
        <f t="shared" si="29"/>
        <v>0</v>
      </c>
      <c r="AE53" s="58">
        <f t="shared" si="30"/>
        <v>36</v>
      </c>
      <c r="AF53" s="58">
        <f t="shared" si="31"/>
        <v>0</v>
      </c>
      <c r="AG53" s="143">
        <f t="shared" si="32"/>
        <v>6</v>
      </c>
    </row>
    <row r="54" spans="1:35" s="14" customFormat="1" ht="20.100000000000001" customHeight="1" x14ac:dyDescent="0.2">
      <c r="A54" s="137">
        <v>33</v>
      </c>
      <c r="B54" s="135" t="s">
        <v>114</v>
      </c>
      <c r="C54" s="59" t="s">
        <v>64</v>
      </c>
      <c r="D54" s="62" t="s">
        <v>98</v>
      </c>
      <c r="E54" s="43"/>
      <c r="F54" s="43"/>
      <c r="G54" s="43"/>
      <c r="H54" s="29"/>
      <c r="I54" s="43"/>
      <c r="J54" s="43"/>
      <c r="K54" s="43"/>
      <c r="L54" s="29"/>
      <c r="M54" s="44"/>
      <c r="N54" s="37"/>
      <c r="O54" s="44"/>
      <c r="P54" s="29"/>
      <c r="Q54" s="44"/>
      <c r="R54" s="37">
        <v>18</v>
      </c>
      <c r="S54" s="44"/>
      <c r="T54" s="96">
        <v>3</v>
      </c>
      <c r="U54" s="45"/>
      <c r="V54" s="38">
        <v>18</v>
      </c>
      <c r="W54" s="38"/>
      <c r="X54" s="96">
        <v>3</v>
      </c>
      <c r="Y54" s="45"/>
      <c r="Z54" s="38"/>
      <c r="AA54" s="45"/>
      <c r="AB54" s="47"/>
      <c r="AC54" s="53">
        <f t="shared" si="28"/>
        <v>36</v>
      </c>
      <c r="AD54" s="58">
        <f t="shared" si="29"/>
        <v>0</v>
      </c>
      <c r="AE54" s="58">
        <f t="shared" si="30"/>
        <v>36</v>
      </c>
      <c r="AF54" s="58">
        <f t="shared" si="31"/>
        <v>0</v>
      </c>
      <c r="AG54" s="143">
        <f t="shared" si="32"/>
        <v>6</v>
      </c>
    </row>
    <row r="55" spans="1:35" s="14" customFormat="1" ht="20.100000000000001" customHeight="1" x14ac:dyDescent="0.2">
      <c r="A55" s="137">
        <v>34</v>
      </c>
      <c r="B55" s="136" t="s">
        <v>118</v>
      </c>
      <c r="C55" s="59" t="s">
        <v>79</v>
      </c>
      <c r="D55" s="70" t="s">
        <v>80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29"/>
      <c r="Q55" s="37"/>
      <c r="R55" s="37">
        <v>18</v>
      </c>
      <c r="S55" s="37"/>
      <c r="T55" s="96">
        <v>3</v>
      </c>
      <c r="U55" s="38"/>
      <c r="V55" s="38">
        <v>18</v>
      </c>
      <c r="W55" s="38"/>
      <c r="X55" s="96">
        <v>4</v>
      </c>
      <c r="Y55" s="38"/>
      <c r="Z55" s="38">
        <v>18</v>
      </c>
      <c r="AA55" s="38"/>
      <c r="AB55" s="96">
        <v>3</v>
      </c>
      <c r="AC55" s="53">
        <f t="shared" ref="AC55" si="33">SUM(AD55:AF55)</f>
        <v>54</v>
      </c>
      <c r="AD55" s="58">
        <f t="shared" ref="AD55" si="34">E55+I55+M55+Q55+U55+Y55</f>
        <v>0</v>
      </c>
      <c r="AE55" s="58">
        <f t="shared" ref="AE55" si="35">F55+J55+N55+R55+V55+Z55</f>
        <v>54</v>
      </c>
      <c r="AF55" s="58">
        <f t="shared" ref="AF55" si="36">G55+K55+O55+S55+W55+AA55</f>
        <v>0</v>
      </c>
      <c r="AG55" s="143">
        <f t="shared" ref="AG55" si="37">H55+L55+P55+T55+X55+AB55</f>
        <v>10</v>
      </c>
    </row>
    <row r="56" spans="1:35" s="14" customFormat="1" ht="20.100000000000001" customHeight="1" x14ac:dyDescent="0.2">
      <c r="A56" s="137">
        <v>35</v>
      </c>
      <c r="B56" s="135" t="s">
        <v>115</v>
      </c>
      <c r="C56" s="59" t="s">
        <v>86</v>
      </c>
      <c r="D56" s="62" t="s">
        <v>116</v>
      </c>
      <c r="E56" s="36"/>
      <c r="F56" s="36"/>
      <c r="G56" s="36"/>
      <c r="H56" s="29"/>
      <c r="I56" s="36"/>
      <c r="J56" s="36"/>
      <c r="K56" s="36"/>
      <c r="L56" s="29"/>
      <c r="M56" s="37"/>
      <c r="N56" s="37"/>
      <c r="O56" s="37"/>
      <c r="P56" s="29"/>
      <c r="Q56" s="37"/>
      <c r="R56" s="37"/>
      <c r="S56" s="37"/>
      <c r="T56" s="29"/>
      <c r="U56" s="38"/>
      <c r="V56" s="38">
        <v>18</v>
      </c>
      <c r="W56" s="38"/>
      <c r="X56" s="96">
        <v>3</v>
      </c>
      <c r="Y56" s="38"/>
      <c r="Z56" s="38">
        <v>18</v>
      </c>
      <c r="AA56" s="38"/>
      <c r="AB56" s="96">
        <v>3</v>
      </c>
      <c r="AC56" s="53">
        <f t="shared" si="28"/>
        <v>36</v>
      </c>
      <c r="AD56" s="58">
        <f t="shared" si="29"/>
        <v>0</v>
      </c>
      <c r="AE56" s="58">
        <f t="shared" si="30"/>
        <v>36</v>
      </c>
      <c r="AF56" s="58">
        <f t="shared" si="31"/>
        <v>0</v>
      </c>
      <c r="AG56" s="143">
        <f t="shared" si="32"/>
        <v>6</v>
      </c>
    </row>
    <row r="57" spans="1:35" s="14" customFormat="1" ht="20.100000000000001" customHeight="1" x14ac:dyDescent="0.2">
      <c r="A57" s="137">
        <v>36</v>
      </c>
      <c r="B57" s="135" t="s">
        <v>117</v>
      </c>
      <c r="C57" s="59"/>
      <c r="D57" s="62" t="s">
        <v>43</v>
      </c>
      <c r="E57" s="36"/>
      <c r="F57" s="36"/>
      <c r="G57" s="36"/>
      <c r="H57" s="29"/>
      <c r="I57" s="36"/>
      <c r="J57" s="36"/>
      <c r="K57" s="36"/>
      <c r="L57" s="29"/>
      <c r="M57" s="37"/>
      <c r="N57" s="37"/>
      <c r="O57" s="37"/>
      <c r="P57" s="29"/>
      <c r="Q57" s="37"/>
      <c r="R57" s="37"/>
      <c r="S57" s="37"/>
      <c r="T57" s="29"/>
      <c r="U57" s="38"/>
      <c r="V57" s="38">
        <v>18</v>
      </c>
      <c r="W57" s="38"/>
      <c r="X57" s="29">
        <v>3</v>
      </c>
      <c r="Y57" s="38"/>
      <c r="Z57" s="38"/>
      <c r="AA57" s="38"/>
      <c r="AB57" s="29"/>
      <c r="AC57" s="53">
        <f t="shared" si="28"/>
        <v>18</v>
      </c>
      <c r="AD57" s="58">
        <f t="shared" si="29"/>
        <v>0</v>
      </c>
      <c r="AE57" s="58">
        <f t="shared" si="30"/>
        <v>18</v>
      </c>
      <c r="AF57" s="58">
        <f t="shared" si="31"/>
        <v>0</v>
      </c>
      <c r="AG57" s="143">
        <f t="shared" si="32"/>
        <v>3</v>
      </c>
    </row>
    <row r="58" spans="1:35" s="15" customFormat="1" ht="20.100000000000001" customHeight="1" x14ac:dyDescent="0.2">
      <c r="A58" s="157" t="s">
        <v>123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65"/>
      <c r="N58" s="165"/>
      <c r="O58" s="165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65"/>
      <c r="AC58" s="60">
        <f>SUM(AC59:AC59)</f>
        <v>960</v>
      </c>
      <c r="AD58" s="60">
        <f>AD59</f>
        <v>0</v>
      </c>
      <c r="AE58" s="60">
        <f>AE59</f>
        <v>0</v>
      </c>
      <c r="AF58" s="60">
        <f>AF59</f>
        <v>960</v>
      </c>
      <c r="AG58" s="141">
        <f>AG59</f>
        <v>32</v>
      </c>
    </row>
    <row r="59" spans="1:35" s="14" customFormat="1" ht="20.100000000000001" customHeight="1" x14ac:dyDescent="0.2">
      <c r="A59" s="137">
        <v>37</v>
      </c>
      <c r="B59" s="27" t="s">
        <v>119</v>
      </c>
      <c r="C59" s="168" t="s">
        <v>80</v>
      </c>
      <c r="D59" s="169"/>
      <c r="E59" s="48"/>
      <c r="F59" s="48"/>
      <c r="G59" s="48"/>
      <c r="H59" s="49"/>
      <c r="I59" s="48"/>
      <c r="J59" s="48"/>
      <c r="K59" s="48"/>
      <c r="L59" s="29"/>
      <c r="M59" s="37"/>
      <c r="N59" s="37"/>
      <c r="O59" s="37">
        <v>180</v>
      </c>
      <c r="P59" s="32">
        <v>6</v>
      </c>
      <c r="Q59" s="37"/>
      <c r="R59" s="37"/>
      <c r="S59" s="37">
        <v>240</v>
      </c>
      <c r="T59" s="29">
        <v>8</v>
      </c>
      <c r="U59" s="38"/>
      <c r="V59" s="38"/>
      <c r="W59" s="38">
        <v>210</v>
      </c>
      <c r="X59" s="32">
        <v>7</v>
      </c>
      <c r="Y59" s="38"/>
      <c r="Z59" s="38"/>
      <c r="AA59" s="38">
        <v>330</v>
      </c>
      <c r="AB59" s="113">
        <v>11</v>
      </c>
      <c r="AC59" s="53">
        <f t="shared" ref="AC59" si="38">AD59+AE59+AF59</f>
        <v>960</v>
      </c>
      <c r="AD59" s="58">
        <f t="shared" ref="AD59" si="39">E59+I59+M59+Q59+U59+Y59</f>
        <v>0</v>
      </c>
      <c r="AE59" s="58">
        <f t="shared" ref="AE59" si="40">F59+J59+N59+R59+V59+Z59</f>
        <v>0</v>
      </c>
      <c r="AF59" s="58">
        <f t="shared" ref="AF59" si="41">G59+K59+O59+S59+W59+AA59</f>
        <v>960</v>
      </c>
      <c r="AG59" s="145">
        <f>H59+L59+P59+T59+X59+AB59</f>
        <v>32</v>
      </c>
    </row>
    <row r="60" spans="1:35" s="14" customFormat="1" ht="20.100000000000001" customHeight="1" x14ac:dyDescent="0.2">
      <c r="A60" s="174" t="s">
        <v>109</v>
      </c>
      <c r="B60" s="175"/>
      <c r="C60" s="175"/>
      <c r="D60" s="176"/>
      <c r="E60" s="57">
        <f t="shared" ref="E60:AB60" si="42">SUM(E17:E23,E25:E29,E31:E36,E38:E42,E44:E47,E49:E57,E59:E59)</f>
        <v>30</v>
      </c>
      <c r="F60" s="57">
        <f t="shared" si="42"/>
        <v>174</v>
      </c>
      <c r="G60" s="57">
        <f t="shared" si="42"/>
        <v>36</v>
      </c>
      <c r="H60" s="216">
        <f t="shared" si="42"/>
        <v>31</v>
      </c>
      <c r="I60" s="57">
        <f t="shared" si="42"/>
        <v>54</v>
      </c>
      <c r="J60" s="57">
        <f t="shared" si="42"/>
        <v>171</v>
      </c>
      <c r="K60" s="57">
        <f t="shared" si="42"/>
        <v>18</v>
      </c>
      <c r="L60" s="216">
        <f t="shared" si="42"/>
        <v>29</v>
      </c>
      <c r="M60" s="85">
        <f t="shared" si="42"/>
        <v>18</v>
      </c>
      <c r="N60" s="85">
        <f t="shared" si="42"/>
        <v>198</v>
      </c>
      <c r="O60" s="85">
        <f t="shared" si="42"/>
        <v>180</v>
      </c>
      <c r="P60" s="216">
        <f t="shared" si="42"/>
        <v>29</v>
      </c>
      <c r="Q60" s="85">
        <f t="shared" si="42"/>
        <v>0</v>
      </c>
      <c r="R60" s="85">
        <f t="shared" si="42"/>
        <v>198</v>
      </c>
      <c r="S60" s="85">
        <f t="shared" si="42"/>
        <v>240</v>
      </c>
      <c r="T60" s="216">
        <f t="shared" si="42"/>
        <v>31</v>
      </c>
      <c r="U60" s="147">
        <f t="shared" si="42"/>
        <v>18</v>
      </c>
      <c r="V60" s="147">
        <f t="shared" si="42"/>
        <v>180</v>
      </c>
      <c r="W60" s="147">
        <f t="shared" si="42"/>
        <v>210</v>
      </c>
      <c r="X60" s="216">
        <f t="shared" si="42"/>
        <v>30</v>
      </c>
      <c r="Y60" s="147">
        <f t="shared" si="42"/>
        <v>0</v>
      </c>
      <c r="Z60" s="147">
        <f t="shared" si="42"/>
        <v>108</v>
      </c>
      <c r="AA60" s="147">
        <f t="shared" si="42"/>
        <v>330</v>
      </c>
      <c r="AB60" s="216">
        <f t="shared" si="42"/>
        <v>30</v>
      </c>
      <c r="AC60" s="82">
        <f>AC16+AC24+AC30+AC37+AC43+AC48+AC58</f>
        <v>2163</v>
      </c>
      <c r="AD60" s="83">
        <f>AD58+AD50+AD45+AD39+AD32+AD26+AD16</f>
        <v>63</v>
      </c>
      <c r="AE60" s="83">
        <f>AE58+AE50+AE45+AE39+AE32+AE26+AE16</f>
        <v>288</v>
      </c>
      <c r="AF60" s="83">
        <f>AF58+AF50+AF45+AF39+AF32+AF26+AF16</f>
        <v>978</v>
      </c>
      <c r="AG60" s="146">
        <f>AG16+AG24+AG30+AG37+AG43+AG48+AG58</f>
        <v>180</v>
      </c>
    </row>
    <row r="61" spans="1:35" s="14" customFormat="1" ht="20.100000000000001" customHeight="1" x14ac:dyDescent="0.2">
      <c r="A61" s="174"/>
      <c r="B61" s="175"/>
      <c r="C61" s="175"/>
      <c r="D61" s="176"/>
      <c r="E61" s="184">
        <f>E60+F60+G60</f>
        <v>240</v>
      </c>
      <c r="F61" s="184"/>
      <c r="G61" s="184"/>
      <c r="H61" s="217"/>
      <c r="I61" s="185">
        <f>I60+J60+K60</f>
        <v>243</v>
      </c>
      <c r="J61" s="186"/>
      <c r="K61" s="187"/>
      <c r="L61" s="217"/>
      <c r="M61" s="188">
        <f>M60+N60+O60</f>
        <v>396</v>
      </c>
      <c r="N61" s="189"/>
      <c r="O61" s="190"/>
      <c r="P61" s="217"/>
      <c r="Q61" s="188">
        <f>Q60+R60+S60</f>
        <v>438</v>
      </c>
      <c r="R61" s="189"/>
      <c r="S61" s="190"/>
      <c r="T61" s="217"/>
      <c r="U61" s="170">
        <f>U60+V60+W60</f>
        <v>408</v>
      </c>
      <c r="V61" s="171"/>
      <c r="W61" s="172"/>
      <c r="X61" s="217"/>
      <c r="Y61" s="170">
        <f>Y60+Z60+AA60</f>
        <v>438</v>
      </c>
      <c r="Z61" s="171"/>
      <c r="AA61" s="172"/>
      <c r="AB61" s="217"/>
      <c r="AC61" s="191">
        <f>U62+M62+E62</f>
        <v>2163</v>
      </c>
      <c r="AD61" s="192"/>
      <c r="AE61" s="192"/>
      <c r="AF61" s="192"/>
      <c r="AG61" s="182">
        <f>H60+L60+P60+T60+X60+AB60</f>
        <v>180</v>
      </c>
    </row>
    <row r="62" spans="1:35" s="14" customFormat="1" ht="20.100000000000001" customHeight="1" thickBot="1" x14ac:dyDescent="0.25">
      <c r="A62" s="177"/>
      <c r="B62" s="178"/>
      <c r="C62" s="178"/>
      <c r="D62" s="179"/>
      <c r="E62" s="173">
        <f>E61+I61</f>
        <v>483</v>
      </c>
      <c r="F62" s="173"/>
      <c r="G62" s="173"/>
      <c r="H62" s="173"/>
      <c r="I62" s="173"/>
      <c r="J62" s="173"/>
      <c r="K62" s="173"/>
      <c r="L62" s="65">
        <f>H60+L60</f>
        <v>60</v>
      </c>
      <c r="M62" s="173">
        <f>M61+Q61</f>
        <v>834</v>
      </c>
      <c r="N62" s="173"/>
      <c r="O62" s="173"/>
      <c r="P62" s="173"/>
      <c r="Q62" s="173"/>
      <c r="R62" s="173"/>
      <c r="S62" s="173"/>
      <c r="T62" s="65">
        <f>P60+T60</f>
        <v>60</v>
      </c>
      <c r="U62" s="173">
        <f>U61+Y61</f>
        <v>846</v>
      </c>
      <c r="V62" s="173"/>
      <c r="W62" s="173"/>
      <c r="X62" s="173"/>
      <c r="Y62" s="173"/>
      <c r="Z62" s="173"/>
      <c r="AA62" s="173"/>
      <c r="AB62" s="66">
        <f>X60+AB60</f>
        <v>60</v>
      </c>
      <c r="AC62" s="193"/>
      <c r="AD62" s="194"/>
      <c r="AE62" s="194"/>
      <c r="AF62" s="194"/>
      <c r="AG62" s="183"/>
    </row>
    <row r="63" spans="1:35" s="14" customFormat="1" x14ac:dyDescent="0.2">
      <c r="A63" s="16"/>
      <c r="B63" s="17"/>
      <c r="C63" s="18"/>
      <c r="D63" s="18"/>
      <c r="E63" s="19"/>
      <c r="F63" s="19"/>
      <c r="G63" s="20"/>
      <c r="H63" s="19"/>
      <c r="I63" s="19"/>
      <c r="J63" s="19"/>
      <c r="K63" s="20"/>
      <c r="L63" s="21"/>
      <c r="M63" s="21"/>
      <c r="N63" s="22"/>
      <c r="O63" s="23"/>
      <c r="P63" s="24"/>
      <c r="Q63" s="24"/>
      <c r="R63" s="24"/>
      <c r="S63" s="25"/>
      <c r="T63" s="22"/>
      <c r="U63" s="22"/>
      <c r="V63" s="22"/>
      <c r="W63" s="23"/>
      <c r="X63" s="24"/>
      <c r="Y63" s="24"/>
      <c r="Z63" s="24"/>
      <c r="AA63" s="25"/>
      <c r="AB63" s="26"/>
      <c r="AC63" s="54"/>
      <c r="AD63" s="54"/>
      <c r="AE63" s="54"/>
      <c r="AF63" s="55"/>
      <c r="AG63" s="42"/>
    </row>
    <row r="64" spans="1:35" ht="12.75" customHeight="1" x14ac:dyDescent="0.2">
      <c r="B64" s="214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P64" s="4"/>
      <c r="T64" s="4"/>
      <c r="X64" s="4"/>
      <c r="AB64" s="4"/>
      <c r="AF64" s="56"/>
    </row>
    <row r="66" spans="1:38" x14ac:dyDescent="0.2">
      <c r="B66" s="139"/>
      <c r="P66" s="124"/>
      <c r="T66" s="124"/>
      <c r="X66" s="124"/>
      <c r="AB66" s="124"/>
    </row>
    <row r="67" spans="1:38" x14ac:dyDescent="0.2">
      <c r="P67" s="124"/>
      <c r="T67" s="124"/>
      <c r="X67" s="4"/>
      <c r="AB67" s="124"/>
    </row>
    <row r="68" spans="1:38" x14ac:dyDescent="0.2">
      <c r="B68" s="138"/>
      <c r="P68" s="124"/>
      <c r="T68" s="124"/>
      <c r="X68" s="4"/>
      <c r="AB68" s="124"/>
    </row>
    <row r="69" spans="1:38" x14ac:dyDescent="0.2">
      <c r="P69" s="124"/>
      <c r="T69" s="124"/>
      <c r="X69" s="124"/>
      <c r="AB69" s="124"/>
    </row>
    <row r="70" spans="1:38" s="4" customFormat="1" x14ac:dyDescent="0.2">
      <c r="A70" s="2"/>
      <c r="B70" s="2"/>
      <c r="C70" s="3"/>
      <c r="D70" s="3"/>
      <c r="H70" s="5"/>
      <c r="L70" s="5"/>
      <c r="P70" s="5"/>
      <c r="T70" s="5"/>
      <c r="X70" s="5"/>
      <c r="AB70" s="5"/>
      <c r="AC70" s="7"/>
      <c r="AD70" s="7"/>
      <c r="AE70" s="7"/>
      <c r="AF70" s="7"/>
      <c r="AG70" s="6"/>
      <c r="AH70"/>
      <c r="AI70"/>
      <c r="AJ70"/>
      <c r="AK70"/>
      <c r="AL70"/>
    </row>
    <row r="71" spans="1:38" s="4" customFormat="1" x14ac:dyDescent="0.2">
      <c r="A71" s="2"/>
      <c r="B71" s="2"/>
      <c r="C71" s="3"/>
      <c r="D71" s="3"/>
      <c r="H71" s="5"/>
      <c r="L71" s="5"/>
      <c r="P71" s="5"/>
      <c r="T71" s="5"/>
      <c r="X71" s="5"/>
      <c r="AB71" s="5"/>
      <c r="AC71" s="7"/>
      <c r="AD71" s="7"/>
      <c r="AE71" s="7"/>
      <c r="AF71" s="7"/>
      <c r="AG71" s="6"/>
      <c r="AH71"/>
      <c r="AI71"/>
      <c r="AJ71"/>
      <c r="AK71"/>
      <c r="AL71"/>
    </row>
    <row r="72" spans="1:38" s="4" customFormat="1" x14ac:dyDescent="0.2">
      <c r="A72" s="2"/>
      <c r="B72" s="2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4" spans="1:38" s="4" customFormat="1" x14ac:dyDescent="0.2">
      <c r="A74" s="2"/>
      <c r="B74" s="140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6" spans="1:38" s="4" customFormat="1" x14ac:dyDescent="0.2">
      <c r="A76" s="2"/>
      <c r="B76" s="2"/>
      <c r="C76" s="3"/>
      <c r="D76" s="3"/>
      <c r="H76" s="5"/>
      <c r="L76" s="5"/>
      <c r="P76" s="5"/>
      <c r="T76" s="5"/>
      <c r="X76" s="5"/>
      <c r="AB76" s="5"/>
      <c r="AC76" s="7"/>
      <c r="AD76" s="7"/>
      <c r="AE76" s="7"/>
      <c r="AF76" s="7"/>
      <c r="AG76" s="6"/>
      <c r="AH76"/>
      <c r="AI76"/>
      <c r="AJ76"/>
      <c r="AK76"/>
      <c r="AL76"/>
    </row>
    <row r="78" spans="1:38" s="4" customFormat="1" x14ac:dyDescent="0.2">
      <c r="A78" s="2"/>
      <c r="B78" s="2"/>
      <c r="C78" s="3"/>
      <c r="D78" s="3"/>
      <c r="H78" s="5"/>
      <c r="L78" s="5"/>
      <c r="P78" s="5"/>
      <c r="T78" s="5"/>
      <c r="X78" s="5"/>
      <c r="AB78" s="5"/>
      <c r="AC78" s="7"/>
      <c r="AD78" s="7"/>
      <c r="AE78" s="7"/>
      <c r="AF78" s="7"/>
      <c r="AG78" s="6"/>
      <c r="AH78"/>
      <c r="AI78"/>
      <c r="AJ78"/>
      <c r="AK78"/>
      <c r="AL78"/>
    </row>
    <row r="81" spans="1:38" s="4" customFormat="1" x14ac:dyDescent="0.2">
      <c r="A81" s="2"/>
      <c r="B81" s="2"/>
      <c r="C81" s="3"/>
      <c r="D81" s="3"/>
      <c r="H81" s="5"/>
      <c r="L81" s="5"/>
      <c r="P81" s="5"/>
      <c r="T81" s="5"/>
      <c r="V81" s="88"/>
      <c r="X81" s="5"/>
      <c r="AB81" s="5"/>
      <c r="AC81" s="7"/>
      <c r="AD81" s="7"/>
      <c r="AE81" s="7"/>
      <c r="AF81" s="7"/>
      <c r="AG81" s="6"/>
      <c r="AH81"/>
      <c r="AI81"/>
      <c r="AJ81"/>
      <c r="AK81"/>
      <c r="AL81"/>
    </row>
  </sheetData>
  <mergeCells count="61">
    <mergeCell ref="AC61:AF62"/>
    <mergeCell ref="AG61:AG62"/>
    <mergeCell ref="E62:K62"/>
    <mergeCell ref="M62:S62"/>
    <mergeCell ref="U62:AA62"/>
    <mergeCell ref="B64:M64"/>
    <mergeCell ref="AB60:AB61"/>
    <mergeCell ref="E61:G61"/>
    <mergeCell ref="I61:K61"/>
    <mergeCell ref="M61:O61"/>
    <mergeCell ref="Q61:S61"/>
    <mergeCell ref="U61:W61"/>
    <mergeCell ref="Y61:AA61"/>
    <mergeCell ref="A60:D62"/>
    <mergeCell ref="H60:H61"/>
    <mergeCell ref="L60:L61"/>
    <mergeCell ref="P60:P61"/>
    <mergeCell ref="T60:T61"/>
    <mergeCell ref="X60:X61"/>
    <mergeCell ref="AG13:AG15"/>
    <mergeCell ref="A43:AB43"/>
    <mergeCell ref="A48:AB48"/>
    <mergeCell ref="A58:AB58"/>
    <mergeCell ref="C59:D59"/>
    <mergeCell ref="AB14:AB15"/>
    <mergeCell ref="A16:AB16"/>
    <mergeCell ref="A24:AB24"/>
    <mergeCell ref="D25:D29"/>
    <mergeCell ref="A30:AB30"/>
    <mergeCell ref="A37:AB37"/>
    <mergeCell ref="P14:P15"/>
    <mergeCell ref="Q14:S14"/>
    <mergeCell ref="T14:T15"/>
    <mergeCell ref="U14:W14"/>
    <mergeCell ref="X14:X15"/>
    <mergeCell ref="M14:O14"/>
    <mergeCell ref="M13:T13"/>
    <mergeCell ref="U13:AB13"/>
    <mergeCell ref="AC13:AC15"/>
    <mergeCell ref="AD13:AF14"/>
    <mergeCell ref="Y14:AA14"/>
    <mergeCell ref="A7:AG7"/>
    <mergeCell ref="A8:AG8"/>
    <mergeCell ref="A9:AG9"/>
    <mergeCell ref="A11:AF11"/>
    <mergeCell ref="A12:AG12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6:AG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ADC9-2207-46A2-A2C1-FA9B6C447CF1}">
  <sheetPr>
    <pageSetUpPr fitToPage="1"/>
  </sheetPr>
  <dimension ref="A1:AL73"/>
  <sheetViews>
    <sheetView zoomScaleNormal="100" workbookViewId="0">
      <selection activeCell="AD10" sqref="AD1:AG1048576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6" t="s">
        <v>132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8"/>
      <c r="AI1" s="8"/>
      <c r="AJ1" s="8"/>
      <c r="AK1" s="8"/>
      <c r="AL1" s="8"/>
    </row>
    <row r="2" spans="1:38" x14ac:dyDescent="0.2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8"/>
      <c r="AI2" s="8"/>
      <c r="AJ2" s="8"/>
      <c r="AK2" s="8"/>
      <c r="AL2" s="8"/>
    </row>
    <row r="3" spans="1:38" x14ac:dyDescent="0.2">
      <c r="A3" s="196" t="s">
        <v>131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8"/>
      <c r="AI3" s="8"/>
      <c r="AJ3" s="8"/>
      <c r="AK3" s="8"/>
      <c r="AL3" s="8"/>
    </row>
    <row r="4" spans="1:38" x14ac:dyDescent="0.2">
      <c r="A4" s="196" t="s">
        <v>129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8"/>
      <c r="AI4" s="8"/>
      <c r="AJ4" s="8"/>
      <c r="AK4" s="8"/>
      <c r="AL4" s="8"/>
    </row>
    <row r="5" spans="1:38" ht="12.75" customHeight="1" x14ac:dyDescent="0.2">
      <c r="A5" s="197" t="s">
        <v>127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9"/>
      <c r="AI5" s="9"/>
      <c r="AJ5" s="9"/>
      <c r="AK5" s="9"/>
      <c r="AL5" s="9"/>
    </row>
    <row r="6" spans="1:38" ht="12.75" customHeight="1" x14ac:dyDescent="0.2">
      <c r="A6" s="209" t="s">
        <v>124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10"/>
      <c r="AI6" s="10"/>
      <c r="AJ6" s="10"/>
      <c r="AK6" s="10"/>
      <c r="AL6" s="10"/>
    </row>
    <row r="7" spans="1:38" x14ac:dyDescent="0.2">
      <c r="A7" s="211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11"/>
      <c r="AI7" s="11"/>
      <c r="AJ7" s="11"/>
      <c r="AK7" s="11"/>
      <c r="AL7" s="11"/>
    </row>
    <row r="8" spans="1:38" x14ac:dyDescent="0.2">
      <c r="A8" s="212" t="s">
        <v>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12"/>
      <c r="AI8" s="12"/>
      <c r="AJ8" s="12"/>
      <c r="AK8" s="12"/>
      <c r="AL8" s="12"/>
    </row>
    <row r="9" spans="1:38" x14ac:dyDescent="0.2">
      <c r="A9" s="212" t="s">
        <v>133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13" t="s">
        <v>4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 spans="1:38" s="14" customFormat="1" ht="12.75" customHeight="1" x14ac:dyDescent="0.2">
      <c r="A13" s="202" t="s">
        <v>5</v>
      </c>
      <c r="B13" s="198" t="s">
        <v>6</v>
      </c>
      <c r="C13" s="204" t="s">
        <v>7</v>
      </c>
      <c r="D13" s="207" t="s">
        <v>8</v>
      </c>
      <c r="E13" s="150" t="s">
        <v>9</v>
      </c>
      <c r="F13" s="150"/>
      <c r="G13" s="150"/>
      <c r="H13" s="150"/>
      <c r="I13" s="150"/>
      <c r="J13" s="150"/>
      <c r="K13" s="150"/>
      <c r="L13" s="150"/>
      <c r="M13" s="150" t="s">
        <v>10</v>
      </c>
      <c r="N13" s="150"/>
      <c r="O13" s="150"/>
      <c r="P13" s="150"/>
      <c r="Q13" s="150"/>
      <c r="R13" s="150"/>
      <c r="S13" s="150"/>
      <c r="T13" s="150"/>
      <c r="U13" s="150" t="s">
        <v>11</v>
      </c>
      <c r="V13" s="150"/>
      <c r="W13" s="150"/>
      <c r="X13" s="150"/>
      <c r="Y13" s="150"/>
      <c r="Z13" s="150"/>
      <c r="AA13" s="150"/>
      <c r="AB13" s="150"/>
      <c r="AC13" s="151" t="s">
        <v>12</v>
      </c>
      <c r="AD13" s="198" t="s">
        <v>13</v>
      </c>
      <c r="AE13" s="198"/>
      <c r="AF13" s="198"/>
      <c r="AG13" s="200" t="s">
        <v>14</v>
      </c>
    </row>
    <row r="14" spans="1:38" s="14" customFormat="1" x14ac:dyDescent="0.2">
      <c r="A14" s="203"/>
      <c r="B14" s="199"/>
      <c r="C14" s="205"/>
      <c r="D14" s="208"/>
      <c r="E14" s="153" t="s">
        <v>15</v>
      </c>
      <c r="F14" s="154"/>
      <c r="G14" s="155"/>
      <c r="H14" s="148" t="s">
        <v>14</v>
      </c>
      <c r="I14" s="153" t="s">
        <v>16</v>
      </c>
      <c r="J14" s="154"/>
      <c r="K14" s="155"/>
      <c r="L14" s="148" t="s">
        <v>14</v>
      </c>
      <c r="M14" s="153" t="s">
        <v>17</v>
      </c>
      <c r="N14" s="154"/>
      <c r="O14" s="155"/>
      <c r="P14" s="148" t="s">
        <v>14</v>
      </c>
      <c r="Q14" s="153" t="s">
        <v>18</v>
      </c>
      <c r="R14" s="154"/>
      <c r="S14" s="155"/>
      <c r="T14" s="148" t="s">
        <v>14</v>
      </c>
      <c r="U14" s="153" t="s">
        <v>19</v>
      </c>
      <c r="V14" s="154"/>
      <c r="W14" s="155"/>
      <c r="X14" s="148" t="s">
        <v>14</v>
      </c>
      <c r="Y14" s="153" t="s">
        <v>20</v>
      </c>
      <c r="Z14" s="154"/>
      <c r="AA14" s="155"/>
      <c r="AB14" s="148" t="s">
        <v>14</v>
      </c>
      <c r="AC14" s="152"/>
      <c r="AD14" s="199"/>
      <c r="AE14" s="199"/>
      <c r="AF14" s="199"/>
      <c r="AG14" s="201"/>
    </row>
    <row r="15" spans="1:38" s="14" customFormat="1" ht="18.95" customHeight="1" x14ac:dyDescent="0.2">
      <c r="A15" s="203"/>
      <c r="B15" s="199"/>
      <c r="C15" s="206"/>
      <c r="D15" s="208"/>
      <c r="E15" s="33" t="s">
        <v>21</v>
      </c>
      <c r="F15" s="33" t="s">
        <v>22</v>
      </c>
      <c r="G15" s="33" t="s">
        <v>138</v>
      </c>
      <c r="H15" s="149"/>
      <c r="I15" s="33" t="s">
        <v>21</v>
      </c>
      <c r="J15" s="33" t="s">
        <v>22</v>
      </c>
      <c r="K15" s="33" t="s">
        <v>138</v>
      </c>
      <c r="L15" s="149"/>
      <c r="M15" s="34" t="s">
        <v>21</v>
      </c>
      <c r="N15" s="34" t="s">
        <v>22</v>
      </c>
      <c r="O15" s="34" t="s">
        <v>138</v>
      </c>
      <c r="P15" s="149"/>
      <c r="Q15" s="34" t="s">
        <v>21</v>
      </c>
      <c r="R15" s="34" t="s">
        <v>22</v>
      </c>
      <c r="S15" s="34" t="s">
        <v>138</v>
      </c>
      <c r="T15" s="149"/>
      <c r="U15" s="35" t="s">
        <v>21</v>
      </c>
      <c r="V15" s="35" t="s">
        <v>22</v>
      </c>
      <c r="W15" s="35" t="s">
        <v>138</v>
      </c>
      <c r="X15" s="149"/>
      <c r="Y15" s="35" t="s">
        <v>21</v>
      </c>
      <c r="Z15" s="35" t="s">
        <v>22</v>
      </c>
      <c r="AA15" s="35" t="s">
        <v>138</v>
      </c>
      <c r="AB15" s="149"/>
      <c r="AC15" s="152"/>
      <c r="AD15" s="61" t="s">
        <v>21</v>
      </c>
      <c r="AE15" s="61" t="s">
        <v>22</v>
      </c>
      <c r="AF15" s="61" t="s">
        <v>138</v>
      </c>
      <c r="AG15" s="201"/>
      <c r="AI15" s="122"/>
    </row>
    <row r="16" spans="1:38" s="14" customFormat="1" ht="20.100000000000001" customHeight="1" x14ac:dyDescent="0.2">
      <c r="A16" s="159" t="s">
        <v>23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41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31">
        <f t="shared" ref="AC17:AC22" si="0">AD17+AE17+AF17</f>
        <v>4</v>
      </c>
      <c r="AD17" s="101">
        <f>E17+I17+M17+Q17+U17+Y17</f>
        <v>4</v>
      </c>
      <c r="AE17" s="101">
        <f t="shared" ref="AE17:AG22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32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31">
        <f t="shared" si="0"/>
        <v>5</v>
      </c>
      <c r="AD18" s="101">
        <f t="shared" ref="AD18:AD19" si="2">E18+I18+M18+Q18+U18+Y18</f>
        <v>5</v>
      </c>
      <c r="AE18" s="101">
        <f t="shared" si="1"/>
        <v>0</v>
      </c>
      <c r="AF18" s="101">
        <f t="shared" si="1"/>
        <v>0</v>
      </c>
      <c r="AG18" s="142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31">
        <f t="shared" si="0"/>
        <v>54</v>
      </c>
      <c r="AD19" s="101">
        <f t="shared" si="2"/>
        <v>0</v>
      </c>
      <c r="AE19" s="101">
        <f t="shared" si="1"/>
        <v>54</v>
      </c>
      <c r="AF19" s="101">
        <f t="shared" si="1"/>
        <v>0</v>
      </c>
      <c r="AG19" s="142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31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42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32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31">
        <f t="shared" si="0"/>
        <v>9</v>
      </c>
      <c r="AD21" s="101">
        <f t="shared" ref="AD21:AD22" si="3">E21+I21+M21+Q21+U21+Y21</f>
        <v>9</v>
      </c>
      <c r="AE21" s="101">
        <f t="shared" si="1"/>
        <v>0</v>
      </c>
      <c r="AF21" s="101">
        <f t="shared" si="1"/>
        <v>0</v>
      </c>
      <c r="AG21" s="142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32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31">
        <f t="shared" si="0"/>
        <v>9</v>
      </c>
      <c r="AD22" s="101">
        <f t="shared" si="3"/>
        <v>9</v>
      </c>
      <c r="AE22" s="101">
        <f t="shared" si="1"/>
        <v>0</v>
      </c>
      <c r="AF22" s="101">
        <f t="shared" si="1"/>
        <v>0</v>
      </c>
      <c r="AG22" s="142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33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31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42">
        <f>H23+L23+P23+T23+X23+AB23</f>
        <v>1</v>
      </c>
    </row>
    <row r="24" spans="1:36" s="14" customFormat="1" ht="20.100000000000001" customHeight="1" x14ac:dyDescent="0.2">
      <c r="A24" s="161" t="s">
        <v>44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3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41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56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9" si="4">E25+I25+M25+Q25+U25+Y25</f>
        <v>0</v>
      </c>
      <c r="AE25" s="31">
        <f t="shared" si="4"/>
        <v>72</v>
      </c>
      <c r="AF25" s="31">
        <f t="shared" si="4"/>
        <v>0</v>
      </c>
      <c r="AG25" s="143">
        <f t="shared" si="4"/>
        <v>4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56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4"/>
        <v>0</v>
      </c>
      <c r="AE26" s="31">
        <f t="shared" si="4"/>
        <v>72</v>
      </c>
      <c r="AF26" s="31">
        <f t="shared" si="4"/>
        <v>0</v>
      </c>
      <c r="AG26" s="143">
        <f t="shared" si="4"/>
        <v>4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56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4"/>
        <v>0</v>
      </c>
      <c r="AE27" s="31">
        <f t="shared" si="4"/>
        <v>18</v>
      </c>
      <c r="AF27" s="31">
        <f t="shared" si="4"/>
        <v>0</v>
      </c>
      <c r="AG27" s="143">
        <f t="shared" si="4"/>
        <v>2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56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4"/>
        <v>0</v>
      </c>
      <c r="AE28" s="31">
        <f t="shared" si="4"/>
        <v>162</v>
      </c>
      <c r="AF28" s="31">
        <f t="shared" si="4"/>
        <v>0</v>
      </c>
      <c r="AG28" s="143">
        <f t="shared" si="4"/>
        <v>12</v>
      </c>
    </row>
    <row r="29" spans="1:36" s="14" customFormat="1" ht="27" customHeight="1" x14ac:dyDescent="0.2">
      <c r="A29" s="64">
        <v>12</v>
      </c>
      <c r="B29" s="67" t="s">
        <v>134</v>
      </c>
      <c r="C29" s="59"/>
      <c r="D29" s="156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5">AD29+AE29+AF29</f>
        <v>72</v>
      </c>
      <c r="AD29" s="31">
        <f t="shared" si="4"/>
        <v>0</v>
      </c>
      <c r="AE29" s="31">
        <f t="shared" si="4"/>
        <v>72</v>
      </c>
      <c r="AF29" s="31">
        <f t="shared" si="4"/>
        <v>0</v>
      </c>
      <c r="AG29" s="143">
        <f t="shared" si="4"/>
        <v>4</v>
      </c>
    </row>
    <row r="30" spans="1:36" s="14" customFormat="1" ht="27" customHeight="1" x14ac:dyDescent="0.2">
      <c r="A30" s="64">
        <v>13</v>
      </c>
      <c r="B30" s="67" t="s">
        <v>135</v>
      </c>
      <c r="C30" s="59"/>
      <c r="D30" s="156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5"/>
        <v>90</v>
      </c>
      <c r="AD30" s="31">
        <f t="shared" si="4"/>
        <v>0</v>
      </c>
      <c r="AE30" s="31">
        <f t="shared" si="4"/>
        <v>90</v>
      </c>
      <c r="AF30" s="31">
        <f t="shared" si="4"/>
        <v>0</v>
      </c>
      <c r="AG30" s="143">
        <f t="shared" si="4"/>
        <v>5</v>
      </c>
    </row>
    <row r="31" spans="1:36" s="14" customFormat="1" ht="27" customHeight="1" x14ac:dyDescent="0.2">
      <c r="A31" s="64">
        <v>14</v>
      </c>
      <c r="B31" s="67" t="s">
        <v>136</v>
      </c>
      <c r="C31" s="59"/>
      <c r="D31" s="156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5"/>
        <v>108</v>
      </c>
      <c r="AD31" s="31">
        <f t="shared" si="4"/>
        <v>0</v>
      </c>
      <c r="AE31" s="31">
        <f t="shared" si="4"/>
        <v>108</v>
      </c>
      <c r="AF31" s="31">
        <f t="shared" si="4"/>
        <v>0</v>
      </c>
      <c r="AG31" s="143">
        <f t="shared" si="4"/>
        <v>6</v>
      </c>
    </row>
    <row r="32" spans="1:36" s="14" customFormat="1" ht="27" customHeight="1" x14ac:dyDescent="0.2">
      <c r="A32" s="64">
        <v>15</v>
      </c>
      <c r="B32" s="67" t="s">
        <v>52</v>
      </c>
      <c r="C32" s="59" t="s">
        <v>53</v>
      </c>
      <c r="D32" s="156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4"/>
        <v>0</v>
      </c>
      <c r="AE32" s="31">
        <f t="shared" si="4"/>
        <v>0</v>
      </c>
      <c r="AF32" s="31">
        <f t="shared" si="4"/>
        <v>36</v>
      </c>
      <c r="AG32" s="143">
        <f t="shared" si="4"/>
        <v>2</v>
      </c>
    </row>
    <row r="33" spans="1:38" s="15" customFormat="1" ht="20.100000000000001" customHeight="1" x14ac:dyDescent="0.2">
      <c r="A33" s="157" t="s">
        <v>122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41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31">
        <f t="shared" ref="AC34" si="6">AD34+AE34+AF34</f>
        <v>12</v>
      </c>
      <c r="AD34" s="101">
        <f t="shared" ref="AD34:AF34" si="7">Y34+U34+Q34+M34+I34+E34</f>
        <v>0</v>
      </c>
      <c r="AE34" s="101">
        <f t="shared" si="7"/>
        <v>12</v>
      </c>
      <c r="AF34" s="101">
        <f t="shared" si="7"/>
        <v>0</v>
      </c>
      <c r="AG34" s="142">
        <f t="shared" ref="AG34" si="8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31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42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31">
        <f t="shared" ref="AC36:AC39" si="9">AD36+AE36+AF36</f>
        <v>27</v>
      </c>
      <c r="AD36" s="101">
        <f t="shared" ref="AD36:AF39" si="10">Y36+U36+Q36+M36+I36+E36</f>
        <v>0</v>
      </c>
      <c r="AE36" s="101">
        <f t="shared" si="10"/>
        <v>27</v>
      </c>
      <c r="AF36" s="101">
        <f t="shared" si="10"/>
        <v>0</v>
      </c>
      <c r="AG36" s="142">
        <f t="shared" ref="AG36:AG37" si="11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31">
        <f t="shared" si="9"/>
        <v>18</v>
      </c>
      <c r="AD37" s="101">
        <f t="shared" si="10"/>
        <v>18</v>
      </c>
      <c r="AE37" s="103">
        <f t="shared" si="10"/>
        <v>0</v>
      </c>
      <c r="AF37" s="103">
        <f t="shared" si="10"/>
        <v>0</v>
      </c>
      <c r="AG37" s="142">
        <f t="shared" si="11"/>
        <v>2</v>
      </c>
    </row>
    <row r="38" spans="1:38" s="80" customFormat="1" ht="20.100000000000001" customHeight="1" x14ac:dyDescent="0.2">
      <c r="A38" s="64">
        <v>20</v>
      </c>
      <c r="B38" s="27" t="s">
        <v>56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31">
        <f t="shared" si="9"/>
        <v>18</v>
      </c>
      <c r="AD38" s="101">
        <f t="shared" si="10"/>
        <v>0</v>
      </c>
      <c r="AE38" s="101">
        <f t="shared" si="10"/>
        <v>18</v>
      </c>
      <c r="AF38" s="101">
        <f t="shared" si="10"/>
        <v>0</v>
      </c>
      <c r="AG38" s="142">
        <f t="shared" si="4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31">
        <f t="shared" si="9"/>
        <v>18</v>
      </c>
      <c r="AD39" s="101">
        <f t="shared" si="10"/>
        <v>0</v>
      </c>
      <c r="AE39" s="101">
        <f t="shared" si="10"/>
        <v>18</v>
      </c>
      <c r="AF39" s="101">
        <f t="shared" si="10"/>
        <v>0</v>
      </c>
      <c r="AG39" s="142">
        <f t="shared" si="4"/>
        <v>2</v>
      </c>
    </row>
    <row r="40" spans="1:38" s="15" customFormat="1" ht="20.100000000000001" customHeight="1" x14ac:dyDescent="0.2">
      <c r="A40" s="157" t="s">
        <v>121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41">
        <f>SUM(AG41:AG45)</f>
        <v>18</v>
      </c>
    </row>
    <row r="41" spans="1:38" s="14" customFormat="1" ht="29.25" customHeight="1" x14ac:dyDescent="0.2">
      <c r="A41" s="63">
        <v>22</v>
      </c>
      <c r="B41" s="27" t="s">
        <v>68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31">
        <f>AD41+AE41+AF41</f>
        <v>27</v>
      </c>
      <c r="AD41" s="101">
        <f t="shared" ref="AD41:AG45" si="12">E41+I41+M41+Q41+U41+Y41</f>
        <v>9</v>
      </c>
      <c r="AE41" s="101">
        <f t="shared" si="12"/>
        <v>18</v>
      </c>
      <c r="AF41" s="101">
        <f t="shared" si="12"/>
        <v>0</v>
      </c>
      <c r="AG41" s="142">
        <f t="shared" si="12"/>
        <v>3</v>
      </c>
    </row>
    <row r="42" spans="1:38" s="14" customFormat="1" ht="31.9" customHeight="1" x14ac:dyDescent="0.2">
      <c r="A42" s="63">
        <v>23</v>
      </c>
      <c r="B42" s="27" t="s">
        <v>71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31">
        <f>AD42+AE42+AF42</f>
        <v>36</v>
      </c>
      <c r="AD42" s="101">
        <f t="shared" si="12"/>
        <v>0</v>
      </c>
      <c r="AE42" s="101">
        <f t="shared" si="12"/>
        <v>36</v>
      </c>
      <c r="AF42" s="101">
        <f t="shared" si="12"/>
        <v>0</v>
      </c>
      <c r="AG42" s="142">
        <f t="shared" si="12"/>
        <v>4</v>
      </c>
    </row>
    <row r="43" spans="1:38" s="73" customFormat="1" ht="20.100000000000001" customHeight="1" x14ac:dyDescent="0.2">
      <c r="A43" s="63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31">
        <f>AD43+AE43+AF43</f>
        <v>18</v>
      </c>
      <c r="AD43" s="101">
        <f t="shared" si="12"/>
        <v>18</v>
      </c>
      <c r="AE43" s="101">
        <f t="shared" si="12"/>
        <v>0</v>
      </c>
      <c r="AF43" s="101">
        <f t="shared" si="12"/>
        <v>0</v>
      </c>
      <c r="AG43" s="142">
        <f t="shared" si="12"/>
        <v>2</v>
      </c>
    </row>
    <row r="44" spans="1:38" s="73" customFormat="1" ht="20.100000000000001" customHeight="1" x14ac:dyDescent="0.2">
      <c r="A44" s="63">
        <v>25</v>
      </c>
      <c r="B44" s="27" t="s">
        <v>75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31">
        <f>AD44+AE44+AF44</f>
        <v>36</v>
      </c>
      <c r="AD44" s="101">
        <f t="shared" si="12"/>
        <v>0</v>
      </c>
      <c r="AE44" s="101">
        <f t="shared" si="12"/>
        <v>36</v>
      </c>
      <c r="AF44" s="101">
        <f t="shared" si="12"/>
        <v>0</v>
      </c>
      <c r="AG44" s="142">
        <f t="shared" si="12"/>
        <v>5</v>
      </c>
    </row>
    <row r="45" spans="1:38" s="73" customFormat="1" ht="20.100000000000001" customHeight="1" x14ac:dyDescent="0.2">
      <c r="A45" s="63">
        <v>26</v>
      </c>
      <c r="B45" s="27" t="s">
        <v>73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31">
        <f>AD45+AE45+AF45</f>
        <v>36</v>
      </c>
      <c r="AD45" s="101">
        <f t="shared" si="12"/>
        <v>0</v>
      </c>
      <c r="AE45" s="101">
        <f t="shared" si="12"/>
        <v>36</v>
      </c>
      <c r="AF45" s="101">
        <f t="shared" si="12"/>
        <v>0</v>
      </c>
      <c r="AG45" s="142">
        <f t="shared" si="12"/>
        <v>4</v>
      </c>
    </row>
    <row r="46" spans="1:38" s="15" customFormat="1" ht="20.100000000000001" customHeight="1" x14ac:dyDescent="0.2">
      <c r="A46" s="166" t="s">
        <v>77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60">
        <f>SUM(AC47:AC50)</f>
        <v>90</v>
      </c>
      <c r="AD46" s="60">
        <f>SUM(AD47:AD50)</f>
        <v>0</v>
      </c>
      <c r="AE46" s="60">
        <f>SUM(AE47:AE50)</f>
        <v>90</v>
      </c>
      <c r="AF46" s="60">
        <f>SUM(AF47:AF50)</f>
        <v>0</v>
      </c>
      <c r="AG46" s="141">
        <f>SUM(AG47:AG50)</f>
        <v>17</v>
      </c>
    </row>
    <row r="47" spans="1:38" s="14" customFormat="1" ht="20.100000000000001" customHeight="1" x14ac:dyDescent="0.2">
      <c r="A47" s="64">
        <v>27</v>
      </c>
      <c r="B47" s="27" t="s">
        <v>78</v>
      </c>
      <c r="C47" s="59" t="s">
        <v>79</v>
      </c>
      <c r="D47" s="62" t="s">
        <v>80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2</v>
      </c>
      <c r="Y47" s="38"/>
      <c r="Z47" s="38">
        <v>18</v>
      </c>
      <c r="AA47" s="38"/>
      <c r="AB47" s="29">
        <v>2</v>
      </c>
      <c r="AC47" s="53">
        <f>AD47+AE47+AF47</f>
        <v>54</v>
      </c>
      <c r="AD47" s="31">
        <f t="shared" ref="AD47:AG50" si="13">E47+I47+M47+Q47+U47+Y47</f>
        <v>0</v>
      </c>
      <c r="AE47" s="31">
        <f>F47+J47+N47+R47+V47+Z47</f>
        <v>54</v>
      </c>
      <c r="AF47" s="31">
        <f t="shared" si="13"/>
        <v>0</v>
      </c>
      <c r="AG47" s="143">
        <f t="shared" si="13"/>
        <v>6</v>
      </c>
      <c r="AL47" s="87"/>
    </row>
    <row r="48" spans="1:38" s="14" customFormat="1" ht="20.100000000000001" customHeight="1" x14ac:dyDescent="0.2">
      <c r="A48" s="64">
        <v>28</v>
      </c>
      <c r="B48" s="27" t="s">
        <v>81</v>
      </c>
      <c r="C48" s="59"/>
      <c r="D48" s="62" t="s">
        <v>82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:AC50" si="14">AD48+AE48+AF48</f>
        <v>36</v>
      </c>
      <c r="AD48" s="31">
        <f t="shared" si="13"/>
        <v>0</v>
      </c>
      <c r="AE48" s="31">
        <f t="shared" si="13"/>
        <v>36</v>
      </c>
      <c r="AF48" s="31">
        <f t="shared" si="13"/>
        <v>0</v>
      </c>
      <c r="AG48" s="143">
        <f t="shared" si="13"/>
        <v>4</v>
      </c>
    </row>
    <row r="49" spans="1:35" s="14" customFormat="1" ht="20.100000000000001" customHeight="1" x14ac:dyDescent="0.2">
      <c r="A49" s="134">
        <v>29</v>
      </c>
      <c r="B49" s="135" t="s">
        <v>83</v>
      </c>
      <c r="C49" s="59"/>
      <c r="D49" s="62" t="s">
        <v>84</v>
      </c>
      <c r="E49" s="125"/>
      <c r="F49" s="125"/>
      <c r="G49" s="125"/>
      <c r="H49" s="126"/>
      <c r="I49" s="125"/>
      <c r="J49" s="125"/>
      <c r="K49" s="125"/>
      <c r="L49" s="126"/>
      <c r="M49" s="127"/>
      <c r="N49" s="127"/>
      <c r="O49" s="128"/>
      <c r="P49" s="129"/>
      <c r="Q49" s="128"/>
      <c r="R49" s="127"/>
      <c r="S49" s="128"/>
      <c r="T49" s="126"/>
      <c r="U49" s="130"/>
      <c r="V49" s="130"/>
      <c r="W49" s="130"/>
      <c r="X49" s="126"/>
      <c r="Y49" s="130"/>
      <c r="Z49" s="130"/>
      <c r="AA49" s="130"/>
      <c r="AB49" s="29">
        <v>6</v>
      </c>
      <c r="AC49" s="53">
        <f t="shared" si="14"/>
        <v>0</v>
      </c>
      <c r="AD49" s="31">
        <f t="shared" si="13"/>
        <v>0</v>
      </c>
      <c r="AE49" s="31">
        <f t="shared" si="13"/>
        <v>0</v>
      </c>
      <c r="AF49" s="31">
        <f t="shared" si="13"/>
        <v>0</v>
      </c>
      <c r="AG49" s="143">
        <f t="shared" si="13"/>
        <v>6</v>
      </c>
    </row>
    <row r="50" spans="1:35" s="14" customFormat="1" ht="20.100000000000001" customHeight="1" x14ac:dyDescent="0.2">
      <c r="A50" s="134">
        <v>30</v>
      </c>
      <c r="B50" s="135" t="s">
        <v>85</v>
      </c>
      <c r="C50" s="59" t="s">
        <v>86</v>
      </c>
      <c r="D50" s="62" t="s">
        <v>87</v>
      </c>
      <c r="E50" s="36"/>
      <c r="F50" s="36"/>
      <c r="G50" s="36"/>
      <c r="H50" s="29"/>
      <c r="I50" s="36"/>
      <c r="J50" s="36"/>
      <c r="K50" s="36"/>
      <c r="L50" s="29"/>
      <c r="M50" s="37"/>
      <c r="N50" s="37"/>
      <c r="O50" s="40"/>
      <c r="P50" s="30"/>
      <c r="Q50" s="40"/>
      <c r="R50" s="37"/>
      <c r="S50" s="40"/>
      <c r="T50" s="29"/>
      <c r="U50" s="38"/>
      <c r="V50" s="38"/>
      <c r="W50" s="38"/>
      <c r="X50" s="29"/>
      <c r="Y50" s="38"/>
      <c r="Z50" s="38"/>
      <c r="AA50" s="38"/>
      <c r="AB50" s="68">
        <v>1</v>
      </c>
      <c r="AC50" s="53">
        <f t="shared" si="14"/>
        <v>0</v>
      </c>
      <c r="AD50" s="31">
        <f t="shared" si="13"/>
        <v>0</v>
      </c>
      <c r="AE50" s="31">
        <f t="shared" si="13"/>
        <v>0</v>
      </c>
      <c r="AF50" s="31">
        <f t="shared" si="13"/>
        <v>0</v>
      </c>
      <c r="AG50" s="143">
        <f t="shared" si="13"/>
        <v>1</v>
      </c>
    </row>
    <row r="51" spans="1:35" s="14" customFormat="1" ht="20.100000000000001" customHeight="1" x14ac:dyDescent="0.2">
      <c r="A51" s="157" t="s">
        <v>120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60">
        <f>AC52+AC59</f>
        <v>399</v>
      </c>
      <c r="AD51" s="60">
        <f>AD52+AD59</f>
        <v>75</v>
      </c>
      <c r="AE51" s="60">
        <f>AE52+AE59</f>
        <v>306</v>
      </c>
      <c r="AF51" s="60">
        <f>AF52+AF59</f>
        <v>18</v>
      </c>
      <c r="AG51" s="141">
        <f>AG52+AG59</f>
        <v>68</v>
      </c>
    </row>
    <row r="52" spans="1:35" s="14" customFormat="1" ht="20.100000000000001" customHeight="1" x14ac:dyDescent="0.2">
      <c r="A52" s="164" t="s">
        <v>88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60">
        <f>SUM(AC53:AC58)</f>
        <v>117</v>
      </c>
      <c r="AD52" s="60">
        <f>SUM(AD53:AD58)</f>
        <v>63</v>
      </c>
      <c r="AE52" s="60">
        <f>SUM(AE53:AE58)</f>
        <v>54</v>
      </c>
      <c r="AF52" s="60">
        <f>SUM(AF53:AF58)</f>
        <v>0</v>
      </c>
      <c r="AG52" s="141">
        <f>SUM(AG53:AG58)</f>
        <v>15</v>
      </c>
    </row>
    <row r="53" spans="1:35" s="15" customFormat="1" ht="20.100000000000001" customHeight="1" x14ac:dyDescent="0.2">
      <c r="A53" s="134">
        <v>31</v>
      </c>
      <c r="B53" s="135" t="s">
        <v>89</v>
      </c>
      <c r="C53" s="89" t="s">
        <v>38</v>
      </c>
      <c r="D53" s="104" t="s">
        <v>39</v>
      </c>
      <c r="E53" s="97"/>
      <c r="F53" s="97"/>
      <c r="G53" s="97"/>
      <c r="H53" s="98"/>
      <c r="I53" s="97"/>
      <c r="J53" s="97"/>
      <c r="K53" s="97"/>
      <c r="L53" s="98"/>
      <c r="M53" s="99">
        <v>18</v>
      </c>
      <c r="N53" s="99"/>
      <c r="O53" s="99"/>
      <c r="P53" s="105">
        <v>2</v>
      </c>
      <c r="Q53" s="92"/>
      <c r="R53" s="92"/>
      <c r="S53" s="92"/>
      <c r="T53" s="91"/>
      <c r="U53" s="93"/>
      <c r="V53" s="93"/>
      <c r="W53" s="93"/>
      <c r="X53" s="91"/>
      <c r="Y53" s="93"/>
      <c r="Z53" s="93"/>
      <c r="AA53" s="93"/>
      <c r="AB53" s="91"/>
      <c r="AC53" s="131">
        <f t="shared" ref="AC53:AC58" si="15">AD53+AE53+AF53</f>
        <v>18</v>
      </c>
      <c r="AD53" s="101">
        <f t="shared" ref="AD53:AG58" si="16">E53+I53+M53+Q53+U53+Y53</f>
        <v>18</v>
      </c>
      <c r="AE53" s="101">
        <f t="shared" si="16"/>
        <v>0</v>
      </c>
      <c r="AF53" s="101">
        <f t="shared" si="16"/>
        <v>0</v>
      </c>
      <c r="AG53" s="142">
        <f t="shared" si="16"/>
        <v>2</v>
      </c>
    </row>
    <row r="54" spans="1:35" s="15" customFormat="1" ht="20.100000000000001" customHeight="1" x14ac:dyDescent="0.2">
      <c r="A54" s="134">
        <v>32</v>
      </c>
      <c r="B54" s="135" t="s">
        <v>90</v>
      </c>
      <c r="C54" s="59" t="s">
        <v>38</v>
      </c>
      <c r="D54" s="62" t="s">
        <v>39</v>
      </c>
      <c r="E54" s="36"/>
      <c r="F54" s="36"/>
      <c r="G54" s="36"/>
      <c r="H54" s="29"/>
      <c r="I54" s="36"/>
      <c r="J54" s="36"/>
      <c r="K54" s="36"/>
      <c r="L54" s="29"/>
      <c r="M54" s="37">
        <v>18</v>
      </c>
      <c r="N54" s="37"/>
      <c r="O54" s="37"/>
      <c r="P54" s="105">
        <v>2</v>
      </c>
      <c r="Q54" s="37"/>
      <c r="R54" s="37"/>
      <c r="S54" s="37"/>
      <c r="T54" s="29"/>
      <c r="U54" s="38"/>
      <c r="V54" s="38"/>
      <c r="W54" s="38"/>
      <c r="X54" s="29"/>
      <c r="Y54" s="38"/>
      <c r="Z54" s="38"/>
      <c r="AA54" s="38"/>
      <c r="AB54" s="29"/>
      <c r="AC54" s="53">
        <f t="shared" si="15"/>
        <v>18</v>
      </c>
      <c r="AD54" s="31">
        <f t="shared" si="16"/>
        <v>18</v>
      </c>
      <c r="AE54" s="31">
        <f t="shared" si="16"/>
        <v>0</v>
      </c>
      <c r="AF54" s="31">
        <f t="shared" si="16"/>
        <v>0</v>
      </c>
      <c r="AG54" s="142">
        <f t="shared" si="16"/>
        <v>2</v>
      </c>
    </row>
    <row r="55" spans="1:35" s="14" customFormat="1" ht="20.100000000000001" customHeight="1" x14ac:dyDescent="0.2">
      <c r="A55" s="134">
        <v>33</v>
      </c>
      <c r="B55" s="135" t="s">
        <v>91</v>
      </c>
      <c r="C55" s="59" t="s">
        <v>64</v>
      </c>
      <c r="D55" s="62" t="s">
        <v>92</v>
      </c>
      <c r="E55" s="36"/>
      <c r="F55" s="36"/>
      <c r="G55" s="36"/>
      <c r="H55" s="29"/>
      <c r="I55" s="36"/>
      <c r="J55" s="36"/>
      <c r="K55" s="36"/>
      <c r="L55" s="29"/>
      <c r="M55" s="37">
        <v>9</v>
      </c>
      <c r="N55" s="37">
        <v>9</v>
      </c>
      <c r="O55" s="37"/>
      <c r="P55" s="105">
        <v>2</v>
      </c>
      <c r="Q55" s="37">
        <v>9</v>
      </c>
      <c r="R55" s="37">
        <v>9</v>
      </c>
      <c r="S55" s="37"/>
      <c r="T55" s="96">
        <v>2</v>
      </c>
      <c r="U55" s="38"/>
      <c r="V55" s="38"/>
      <c r="W55" s="38"/>
      <c r="X55" s="29"/>
      <c r="Y55" s="38"/>
      <c r="Z55" s="38"/>
      <c r="AA55" s="38"/>
      <c r="AB55" s="29"/>
      <c r="AC55" s="53">
        <f t="shared" si="15"/>
        <v>36</v>
      </c>
      <c r="AD55" s="31">
        <f t="shared" si="16"/>
        <v>18</v>
      </c>
      <c r="AE55" s="31">
        <f t="shared" si="16"/>
        <v>18</v>
      </c>
      <c r="AF55" s="31">
        <f t="shared" si="16"/>
        <v>0</v>
      </c>
      <c r="AG55" s="142">
        <f t="shared" si="16"/>
        <v>4</v>
      </c>
    </row>
    <row r="56" spans="1:35" s="14" customFormat="1" ht="20.100000000000001" customHeight="1" x14ac:dyDescent="0.2">
      <c r="A56" s="64">
        <v>34</v>
      </c>
      <c r="B56" s="135" t="s">
        <v>93</v>
      </c>
      <c r="C56" s="59" t="s">
        <v>94</v>
      </c>
      <c r="D56" s="62" t="s">
        <v>95</v>
      </c>
      <c r="E56" s="36"/>
      <c r="F56" s="36"/>
      <c r="G56" s="36"/>
      <c r="H56" s="29"/>
      <c r="I56" s="36"/>
      <c r="J56" s="36"/>
      <c r="K56" s="36"/>
      <c r="L56" s="29"/>
      <c r="M56" s="37"/>
      <c r="N56" s="37">
        <v>9</v>
      </c>
      <c r="O56" s="37"/>
      <c r="P56" s="105">
        <v>1</v>
      </c>
      <c r="Q56" s="37"/>
      <c r="R56" s="37"/>
      <c r="S56" s="37"/>
      <c r="T56" s="96"/>
      <c r="U56" s="38"/>
      <c r="V56" s="38"/>
      <c r="W56" s="38"/>
      <c r="X56" s="29"/>
      <c r="Y56" s="38"/>
      <c r="Z56" s="38"/>
      <c r="AA56" s="38"/>
      <c r="AB56" s="29"/>
      <c r="AC56" s="53">
        <f t="shared" si="15"/>
        <v>9</v>
      </c>
      <c r="AD56" s="31">
        <f>E56+I56+M56+Q56+U56+Y56</f>
        <v>0</v>
      </c>
      <c r="AE56" s="31">
        <f>F56+J56+N56+R56+V56+Z56</f>
        <v>9</v>
      </c>
      <c r="AF56" s="31">
        <f t="shared" si="16"/>
        <v>0</v>
      </c>
      <c r="AG56" s="142">
        <f t="shared" si="16"/>
        <v>1</v>
      </c>
    </row>
    <row r="57" spans="1:35" s="14" customFormat="1" ht="20.100000000000001" customHeight="1" x14ac:dyDescent="0.2">
      <c r="A57" s="63">
        <v>35</v>
      </c>
      <c r="B57" s="135" t="s">
        <v>99</v>
      </c>
      <c r="C57" s="59" t="s">
        <v>97</v>
      </c>
      <c r="D57" s="62" t="s">
        <v>95</v>
      </c>
      <c r="E57" s="36"/>
      <c r="F57" s="36"/>
      <c r="G57" s="36"/>
      <c r="H57" s="29"/>
      <c r="I57" s="36"/>
      <c r="J57" s="36"/>
      <c r="K57" s="36"/>
      <c r="L57" s="29"/>
      <c r="M57" s="37"/>
      <c r="N57" s="37"/>
      <c r="O57" s="37"/>
      <c r="P57" s="105"/>
      <c r="Q57" s="37">
        <v>9</v>
      </c>
      <c r="R57" s="37">
        <v>9</v>
      </c>
      <c r="S57" s="40"/>
      <c r="T57" s="96">
        <v>3</v>
      </c>
      <c r="U57" s="41"/>
      <c r="V57" s="38"/>
      <c r="W57" s="41"/>
      <c r="X57" s="39"/>
      <c r="Y57" s="38"/>
      <c r="Z57" s="38"/>
      <c r="AA57" s="38"/>
      <c r="AB57" s="29"/>
      <c r="AC57" s="53">
        <f t="shared" si="15"/>
        <v>18</v>
      </c>
      <c r="AD57" s="31">
        <f t="shared" ref="AD57:AE58" si="17">E57+I57+M57+Q57+U57+Y57</f>
        <v>9</v>
      </c>
      <c r="AE57" s="31">
        <f t="shared" si="17"/>
        <v>9</v>
      </c>
      <c r="AF57" s="31">
        <f t="shared" si="16"/>
        <v>0</v>
      </c>
      <c r="AG57" s="142">
        <f t="shared" si="16"/>
        <v>3</v>
      </c>
    </row>
    <row r="58" spans="1:35" s="14" customFormat="1" ht="20.100000000000001" customHeight="1" x14ac:dyDescent="0.2">
      <c r="A58" s="134">
        <v>36</v>
      </c>
      <c r="B58" s="135" t="s">
        <v>96</v>
      </c>
      <c r="C58" s="59" t="s">
        <v>97</v>
      </c>
      <c r="D58" s="62" t="s">
        <v>98</v>
      </c>
      <c r="E58" s="36"/>
      <c r="F58" s="36"/>
      <c r="G58" s="36"/>
      <c r="H58" s="29"/>
      <c r="I58" s="36"/>
      <c r="J58" s="36"/>
      <c r="K58" s="36"/>
      <c r="L58" s="29"/>
      <c r="M58" s="37"/>
      <c r="N58" s="37"/>
      <c r="O58" s="37"/>
      <c r="P58" s="105"/>
      <c r="Q58" s="37"/>
      <c r="R58" s="37">
        <v>9</v>
      </c>
      <c r="S58" s="40"/>
      <c r="T58" s="96">
        <v>1</v>
      </c>
      <c r="U58" s="41"/>
      <c r="V58" s="38">
        <v>9</v>
      </c>
      <c r="W58" s="41"/>
      <c r="X58" s="96">
        <v>2</v>
      </c>
      <c r="Y58" s="38"/>
      <c r="Z58" s="38"/>
      <c r="AA58" s="38"/>
      <c r="AB58" s="29"/>
      <c r="AC58" s="53">
        <f t="shared" si="15"/>
        <v>18</v>
      </c>
      <c r="AD58" s="31">
        <f t="shared" si="17"/>
        <v>0</v>
      </c>
      <c r="AE58" s="31">
        <f t="shared" si="17"/>
        <v>18</v>
      </c>
      <c r="AF58" s="31">
        <f t="shared" si="16"/>
        <v>0</v>
      </c>
      <c r="AG58" s="142">
        <f t="shared" si="16"/>
        <v>3</v>
      </c>
    </row>
    <row r="59" spans="1:35" s="14" customFormat="1" ht="20.100000000000001" customHeight="1" x14ac:dyDescent="0.2">
      <c r="A59" s="164" t="s">
        <v>100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60">
        <f>SUM(AC60:AC67)</f>
        <v>282</v>
      </c>
      <c r="AD59" s="60">
        <f>SUM(AD60:AD66)</f>
        <v>12</v>
      </c>
      <c r="AE59" s="60">
        <f>SUM(AE60:AE67)</f>
        <v>252</v>
      </c>
      <c r="AF59" s="60">
        <f>SUM(AF60:AF66)</f>
        <v>18</v>
      </c>
      <c r="AG59" s="141">
        <f>SUM(AG60:AG67)</f>
        <v>53</v>
      </c>
    </row>
    <row r="60" spans="1:35" s="80" customFormat="1" ht="20.100000000000001" customHeight="1" x14ac:dyDescent="0.2">
      <c r="A60" s="134">
        <v>37</v>
      </c>
      <c r="B60" s="27" t="s">
        <v>35</v>
      </c>
      <c r="C60" s="75" t="s">
        <v>27</v>
      </c>
      <c r="D60" s="104" t="s">
        <v>28</v>
      </c>
      <c r="E60" s="97">
        <v>12</v>
      </c>
      <c r="F60" s="97">
        <v>18</v>
      </c>
      <c r="G60" s="97"/>
      <c r="H60" s="32">
        <v>4</v>
      </c>
      <c r="I60" s="76"/>
      <c r="J60" s="76"/>
      <c r="K60" s="76"/>
      <c r="L60" s="105"/>
      <c r="M60" s="99"/>
      <c r="N60" s="99"/>
      <c r="O60" s="99"/>
      <c r="P60" s="32"/>
      <c r="Q60" s="78"/>
      <c r="R60" s="78"/>
      <c r="S60" s="78"/>
      <c r="T60" s="77"/>
      <c r="U60" s="100"/>
      <c r="V60" s="100"/>
      <c r="W60" s="100"/>
      <c r="X60" s="105"/>
      <c r="Y60" s="79"/>
      <c r="Z60" s="79"/>
      <c r="AA60" s="79"/>
      <c r="AB60" s="77"/>
      <c r="AC60" s="131">
        <f t="shared" ref="AC60:AC62" si="18">AD60+AE60+AF60</f>
        <v>30</v>
      </c>
      <c r="AD60" s="101">
        <f t="shared" ref="AD60:AG62" si="19">E60+I60+M60+Q60+U60+Y60</f>
        <v>12</v>
      </c>
      <c r="AE60" s="101">
        <f t="shared" si="19"/>
        <v>18</v>
      </c>
      <c r="AF60" s="101">
        <f t="shared" si="19"/>
        <v>0</v>
      </c>
      <c r="AG60" s="142">
        <f t="shared" si="19"/>
        <v>4</v>
      </c>
      <c r="AI60" s="94"/>
    </row>
    <row r="61" spans="1:35" s="14" customFormat="1" ht="20.100000000000001" customHeight="1" x14ac:dyDescent="0.2">
      <c r="A61" s="134">
        <v>38</v>
      </c>
      <c r="B61" s="27" t="s">
        <v>130</v>
      </c>
      <c r="C61" s="59" t="s">
        <v>27</v>
      </c>
      <c r="D61" s="104" t="s">
        <v>28</v>
      </c>
      <c r="E61" s="97"/>
      <c r="F61" s="97"/>
      <c r="G61" s="97">
        <v>18</v>
      </c>
      <c r="H61" s="32">
        <v>3</v>
      </c>
      <c r="I61" s="36"/>
      <c r="J61" s="36"/>
      <c r="K61" s="36"/>
      <c r="L61" s="105"/>
      <c r="M61" s="99"/>
      <c r="N61" s="99"/>
      <c r="O61" s="99"/>
      <c r="P61" s="105"/>
      <c r="Q61" s="37"/>
      <c r="R61" s="37"/>
      <c r="S61" s="37"/>
      <c r="T61" s="29"/>
      <c r="U61" s="100"/>
      <c r="V61" s="100"/>
      <c r="W61" s="100"/>
      <c r="X61" s="105"/>
      <c r="Y61" s="38"/>
      <c r="Z61" s="38"/>
      <c r="AA61" s="38"/>
      <c r="AB61" s="29"/>
      <c r="AC61" s="131">
        <f t="shared" si="18"/>
        <v>18</v>
      </c>
      <c r="AD61" s="101">
        <f t="shared" si="19"/>
        <v>0</v>
      </c>
      <c r="AE61" s="101">
        <f t="shared" si="19"/>
        <v>0</v>
      </c>
      <c r="AF61" s="101">
        <f t="shared" si="19"/>
        <v>18</v>
      </c>
      <c r="AG61" s="142">
        <f t="shared" si="19"/>
        <v>3</v>
      </c>
      <c r="AI61" s="88"/>
    </row>
    <row r="62" spans="1:35" s="14" customFormat="1" ht="20.100000000000001" customHeight="1" x14ac:dyDescent="0.2">
      <c r="A62" s="134">
        <v>39</v>
      </c>
      <c r="B62" s="27" t="s">
        <v>106</v>
      </c>
      <c r="C62" s="59"/>
      <c r="D62" s="62" t="s">
        <v>39</v>
      </c>
      <c r="E62" s="36"/>
      <c r="F62" s="36"/>
      <c r="G62" s="36"/>
      <c r="H62" s="29"/>
      <c r="I62" s="36"/>
      <c r="J62" s="36"/>
      <c r="K62" s="36"/>
      <c r="L62" s="29"/>
      <c r="M62" s="37"/>
      <c r="N62" s="37">
        <v>18</v>
      </c>
      <c r="O62" s="40"/>
      <c r="P62" s="114">
        <v>2</v>
      </c>
      <c r="Q62" s="40"/>
      <c r="R62" s="37"/>
      <c r="S62" s="40"/>
      <c r="T62" s="29"/>
      <c r="U62" s="38"/>
      <c r="V62" s="38"/>
      <c r="W62" s="52"/>
      <c r="X62" s="29"/>
      <c r="Y62" s="38"/>
      <c r="Z62" s="38"/>
      <c r="AA62" s="38"/>
      <c r="AB62" s="29"/>
      <c r="AC62" s="53">
        <f t="shared" si="18"/>
        <v>18</v>
      </c>
      <c r="AD62" s="31">
        <f t="shared" si="19"/>
        <v>0</v>
      </c>
      <c r="AE62" s="31">
        <f t="shared" si="19"/>
        <v>18</v>
      </c>
      <c r="AF62" s="31">
        <f t="shared" si="19"/>
        <v>0</v>
      </c>
      <c r="AG62" s="143">
        <f t="shared" si="19"/>
        <v>2</v>
      </c>
    </row>
    <row r="63" spans="1:35" s="14" customFormat="1" ht="20.100000000000001" customHeight="1" x14ac:dyDescent="0.2">
      <c r="A63" s="134">
        <v>40</v>
      </c>
      <c r="B63" s="27" t="s">
        <v>101</v>
      </c>
      <c r="C63" s="59" t="s">
        <v>38</v>
      </c>
      <c r="D63" s="62" t="s">
        <v>39</v>
      </c>
      <c r="E63" s="36"/>
      <c r="F63" s="36"/>
      <c r="G63" s="36"/>
      <c r="H63" s="29"/>
      <c r="I63" s="36"/>
      <c r="J63" s="36"/>
      <c r="K63" s="36"/>
      <c r="L63" s="29"/>
      <c r="M63" s="37"/>
      <c r="N63" s="37">
        <v>18</v>
      </c>
      <c r="O63" s="40"/>
      <c r="P63" s="30">
        <v>3</v>
      </c>
      <c r="Q63" s="40"/>
      <c r="R63" s="37"/>
      <c r="S63" s="40"/>
      <c r="T63" s="29"/>
      <c r="U63" s="38"/>
      <c r="V63" s="38"/>
      <c r="W63" s="38"/>
      <c r="X63" s="29"/>
      <c r="Y63" s="38"/>
      <c r="Z63" s="38"/>
      <c r="AA63" s="38"/>
      <c r="AB63" s="29"/>
      <c r="AC63" s="53">
        <f>AD63+AE63+AF63</f>
        <v>18</v>
      </c>
      <c r="AD63" s="31">
        <f>E63+I63+M63+Q63+U63+Y63</f>
        <v>0</v>
      </c>
      <c r="AE63" s="31">
        <f>F63+J63+N63+R63+V63+Z63</f>
        <v>18</v>
      </c>
      <c r="AF63" s="31">
        <f>G63+K63+O63+S63+W63+AA63</f>
        <v>0</v>
      </c>
      <c r="AG63" s="143">
        <f>H63+L63+P63+T63+X63+AB63</f>
        <v>3</v>
      </c>
    </row>
    <row r="64" spans="1:35" s="14" customFormat="1" ht="20.100000000000001" customHeight="1" x14ac:dyDescent="0.2">
      <c r="A64" s="134">
        <v>41</v>
      </c>
      <c r="B64" s="27" t="s">
        <v>102</v>
      </c>
      <c r="C64" s="59" t="s">
        <v>79</v>
      </c>
      <c r="D64" s="62" t="s">
        <v>87</v>
      </c>
      <c r="E64" s="36"/>
      <c r="F64" s="36"/>
      <c r="G64" s="36"/>
      <c r="H64" s="29"/>
      <c r="I64" s="36"/>
      <c r="J64" s="36"/>
      <c r="K64" s="36"/>
      <c r="L64" s="29"/>
      <c r="M64" s="37"/>
      <c r="N64" s="37"/>
      <c r="O64" s="50"/>
      <c r="P64" s="30"/>
      <c r="Q64" s="40"/>
      <c r="R64" s="37">
        <v>18</v>
      </c>
      <c r="S64" s="40"/>
      <c r="T64" s="29">
        <v>3</v>
      </c>
      <c r="U64" s="38"/>
      <c r="V64" s="52">
        <v>18</v>
      </c>
      <c r="W64" s="38"/>
      <c r="X64" s="30">
        <v>4</v>
      </c>
      <c r="Y64" s="38"/>
      <c r="Z64" s="52">
        <v>18</v>
      </c>
      <c r="AA64" s="38"/>
      <c r="AB64" s="68">
        <v>3</v>
      </c>
      <c r="AC64" s="53">
        <f t="shared" ref="AC64:AC70" si="20">AD64+AE64+AF64</f>
        <v>54</v>
      </c>
      <c r="AD64" s="31">
        <f t="shared" ref="AD64:AG70" si="21">E64+I64+M64+Q64+U64+Y64</f>
        <v>0</v>
      </c>
      <c r="AE64" s="31">
        <f t="shared" si="21"/>
        <v>54</v>
      </c>
      <c r="AF64" s="31">
        <f t="shared" si="21"/>
        <v>0</v>
      </c>
      <c r="AG64" s="143">
        <f t="shared" si="21"/>
        <v>10</v>
      </c>
    </row>
    <row r="65" spans="1:33" s="14" customFormat="1" ht="20.100000000000001" customHeight="1" x14ac:dyDescent="0.2">
      <c r="A65" s="137">
        <v>42</v>
      </c>
      <c r="B65" s="27" t="s">
        <v>103</v>
      </c>
      <c r="C65" s="59" t="s">
        <v>79</v>
      </c>
      <c r="D65" s="62" t="s">
        <v>80</v>
      </c>
      <c r="E65" s="36"/>
      <c r="F65" s="36"/>
      <c r="G65" s="36"/>
      <c r="H65" s="29"/>
      <c r="I65" s="36"/>
      <c r="J65" s="36"/>
      <c r="K65" s="36"/>
      <c r="L65" s="29"/>
      <c r="M65" s="37"/>
      <c r="N65" s="37"/>
      <c r="O65" s="40"/>
      <c r="P65" s="30"/>
      <c r="Q65" s="40"/>
      <c r="R65" s="37">
        <v>12</v>
      </c>
      <c r="S65" s="40"/>
      <c r="T65" s="29">
        <v>3</v>
      </c>
      <c r="U65" s="38"/>
      <c r="V65" s="52">
        <v>12</v>
      </c>
      <c r="W65" s="52"/>
      <c r="X65" s="30">
        <v>3</v>
      </c>
      <c r="Y65" s="38"/>
      <c r="Z65" s="52">
        <v>12</v>
      </c>
      <c r="AA65" s="38"/>
      <c r="AB65" s="29">
        <v>3</v>
      </c>
      <c r="AC65" s="53">
        <f t="shared" si="20"/>
        <v>36</v>
      </c>
      <c r="AD65" s="31">
        <f t="shared" si="21"/>
        <v>0</v>
      </c>
      <c r="AE65" s="31">
        <f t="shared" si="21"/>
        <v>36</v>
      </c>
      <c r="AF65" s="31">
        <f t="shared" si="21"/>
        <v>0</v>
      </c>
      <c r="AG65" s="143">
        <f t="shared" si="21"/>
        <v>9</v>
      </c>
    </row>
    <row r="66" spans="1:33" s="14" customFormat="1" ht="20.100000000000001" customHeight="1" x14ac:dyDescent="0.2">
      <c r="A66" s="137">
        <v>43</v>
      </c>
      <c r="B66" s="27" t="s">
        <v>104</v>
      </c>
      <c r="C66" s="59"/>
      <c r="D66" s="62" t="s">
        <v>105</v>
      </c>
      <c r="E66" s="36"/>
      <c r="F66" s="36"/>
      <c r="G66" s="36"/>
      <c r="H66" s="29"/>
      <c r="I66" s="36"/>
      <c r="J66" s="36"/>
      <c r="K66" s="36"/>
      <c r="L66" s="29"/>
      <c r="M66" s="37"/>
      <c r="N66" s="37">
        <v>12</v>
      </c>
      <c r="O66" s="40"/>
      <c r="P66" s="30">
        <v>3</v>
      </c>
      <c r="Q66" s="40"/>
      <c r="R66" s="37">
        <v>18</v>
      </c>
      <c r="S66" s="40"/>
      <c r="T66" s="30">
        <v>3</v>
      </c>
      <c r="U66" s="38"/>
      <c r="V66" s="52">
        <v>36</v>
      </c>
      <c r="W66" s="52"/>
      <c r="X66" s="30">
        <v>8</v>
      </c>
      <c r="Y66" s="38"/>
      <c r="Z66" s="52">
        <v>24</v>
      </c>
      <c r="AA66" s="38"/>
      <c r="AB66" s="30">
        <v>6</v>
      </c>
      <c r="AC66" s="53">
        <f t="shared" si="20"/>
        <v>90</v>
      </c>
      <c r="AD66" s="31">
        <f t="shared" si="21"/>
        <v>0</v>
      </c>
      <c r="AE66" s="31">
        <f>F66+J66+N66+R66+V66+Z66</f>
        <v>90</v>
      </c>
      <c r="AF66" s="31">
        <f>G66+K66+O66+S66+W66+AA66</f>
        <v>0</v>
      </c>
      <c r="AG66" s="143">
        <f>H66+L66+P66+T66+X66+AB66</f>
        <v>20</v>
      </c>
    </row>
    <row r="67" spans="1:33" s="14" customFormat="1" ht="20.100000000000001" customHeight="1" x14ac:dyDescent="0.2">
      <c r="A67" s="134">
        <v>44</v>
      </c>
      <c r="B67" s="27" t="s">
        <v>107</v>
      </c>
      <c r="C67" s="59"/>
      <c r="D67" s="62" t="s">
        <v>84</v>
      </c>
      <c r="E67" s="36"/>
      <c r="F67" s="36"/>
      <c r="G67" s="36"/>
      <c r="H67" s="29"/>
      <c r="I67" s="36"/>
      <c r="J67" s="36"/>
      <c r="K67" s="36"/>
      <c r="L67" s="29"/>
      <c r="M67" s="37"/>
      <c r="N67" s="37"/>
      <c r="O67" s="40"/>
      <c r="P67" s="30"/>
      <c r="Q67" s="40"/>
      <c r="R67" s="37"/>
      <c r="S67" s="40"/>
      <c r="T67" s="29"/>
      <c r="U67" s="38"/>
      <c r="V67" s="38"/>
      <c r="W67" s="52"/>
      <c r="X67" s="29"/>
      <c r="Y67" s="38"/>
      <c r="Z67" s="38">
        <v>18</v>
      </c>
      <c r="AA67" s="38"/>
      <c r="AB67" s="29">
        <v>2</v>
      </c>
      <c r="AC67" s="53">
        <f t="shared" si="20"/>
        <v>18</v>
      </c>
      <c r="AD67" s="31">
        <f t="shared" si="21"/>
        <v>0</v>
      </c>
      <c r="AE67" s="31">
        <f t="shared" si="21"/>
        <v>18</v>
      </c>
      <c r="AF67" s="31">
        <f t="shared" si="21"/>
        <v>0</v>
      </c>
      <c r="AG67" s="143">
        <f t="shared" si="21"/>
        <v>2</v>
      </c>
    </row>
    <row r="68" spans="1:33" s="15" customFormat="1" ht="20.100000000000001" customHeight="1" x14ac:dyDescent="0.2">
      <c r="A68" s="157" t="s">
        <v>123</v>
      </c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65"/>
      <c r="N68" s="165"/>
      <c r="O68" s="165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65"/>
      <c r="AC68" s="60">
        <f>SUM(AC69:AC70)</f>
        <v>90</v>
      </c>
      <c r="AD68" s="60">
        <f>SUM(AD69:AD70)</f>
        <v>0</v>
      </c>
      <c r="AE68" s="60">
        <f>SUM(AE69:AE70)</f>
        <v>0</v>
      </c>
      <c r="AF68" s="60">
        <f>SUM(AF69:AF70)</f>
        <v>90</v>
      </c>
      <c r="AG68" s="141">
        <f>SUM(AG69:AG70)</f>
        <v>11</v>
      </c>
    </row>
    <row r="69" spans="1:33" s="14" customFormat="1" ht="20.100000000000001" customHeight="1" x14ac:dyDescent="0.2">
      <c r="A69" s="137">
        <v>45</v>
      </c>
      <c r="B69" s="135" t="s">
        <v>137</v>
      </c>
      <c r="C69" s="168" t="s">
        <v>39</v>
      </c>
      <c r="D69" s="169"/>
      <c r="E69" s="48"/>
      <c r="F69" s="48"/>
      <c r="G69" s="48"/>
      <c r="H69" s="49"/>
      <c r="I69" s="48"/>
      <c r="J69" s="48"/>
      <c r="K69" s="48"/>
      <c r="L69" s="113"/>
      <c r="M69" s="116"/>
      <c r="N69" s="116"/>
      <c r="O69" s="117">
        <v>30</v>
      </c>
      <c r="P69" s="114">
        <v>2</v>
      </c>
      <c r="Q69" s="51"/>
      <c r="R69" s="51"/>
      <c r="S69" s="51"/>
      <c r="T69" s="84"/>
      <c r="U69" s="38"/>
      <c r="V69" s="38"/>
      <c r="W69" s="38"/>
      <c r="X69" s="84"/>
      <c r="Y69" s="38"/>
      <c r="Z69" s="38"/>
      <c r="AA69" s="120"/>
      <c r="AB69" s="119"/>
      <c r="AC69" s="53">
        <f t="shared" si="20"/>
        <v>30</v>
      </c>
      <c r="AD69" s="31">
        <f t="shared" ref="AD69:AF70" si="22">E69+I69+M69+Q69+U69+Y69</f>
        <v>0</v>
      </c>
      <c r="AE69" s="31">
        <f t="shared" si="22"/>
        <v>0</v>
      </c>
      <c r="AF69" s="31">
        <f t="shared" si="22"/>
        <v>30</v>
      </c>
      <c r="AG69" s="143">
        <f t="shared" si="21"/>
        <v>2</v>
      </c>
    </row>
    <row r="70" spans="1:33" s="14" customFormat="1" ht="36" customHeight="1" x14ac:dyDescent="0.2">
      <c r="A70" s="137">
        <v>46</v>
      </c>
      <c r="B70" s="135" t="s">
        <v>108</v>
      </c>
      <c r="C70" s="71"/>
      <c r="D70" s="72" t="s">
        <v>80</v>
      </c>
      <c r="E70" s="48"/>
      <c r="F70" s="48"/>
      <c r="G70" s="48"/>
      <c r="H70" s="49"/>
      <c r="I70" s="48"/>
      <c r="J70" s="48"/>
      <c r="K70" s="48"/>
      <c r="L70" s="29"/>
      <c r="M70" s="115"/>
      <c r="N70" s="115"/>
      <c r="O70" s="115"/>
      <c r="P70" s="30"/>
      <c r="Q70" s="115"/>
      <c r="R70" s="115"/>
      <c r="S70" s="118">
        <v>20</v>
      </c>
      <c r="T70" s="29">
        <v>3</v>
      </c>
      <c r="U70" s="38"/>
      <c r="V70" s="38"/>
      <c r="W70" s="45">
        <v>20</v>
      </c>
      <c r="X70" s="32">
        <v>3</v>
      </c>
      <c r="Y70" s="38"/>
      <c r="Z70" s="38"/>
      <c r="AA70" s="45">
        <v>20</v>
      </c>
      <c r="AB70" s="121">
        <v>3</v>
      </c>
      <c r="AC70" s="53">
        <f t="shared" si="20"/>
        <v>60</v>
      </c>
      <c r="AD70" s="31">
        <f t="shared" si="22"/>
        <v>0</v>
      </c>
      <c r="AE70" s="31">
        <f t="shared" si="22"/>
        <v>0</v>
      </c>
      <c r="AF70" s="31">
        <f t="shared" si="22"/>
        <v>60</v>
      </c>
      <c r="AG70" s="143">
        <f t="shared" si="21"/>
        <v>9</v>
      </c>
    </row>
    <row r="71" spans="1:33" s="14" customFormat="1" ht="20.100000000000001" customHeight="1" x14ac:dyDescent="0.2">
      <c r="A71" s="174" t="s">
        <v>109</v>
      </c>
      <c r="B71" s="175"/>
      <c r="C71" s="175"/>
      <c r="D71" s="176"/>
      <c r="E71" s="57">
        <f t="shared" ref="E71:AB71" si="23">SUM(E17:E23,E25:E32,E34:E39,E41:E45,E47:E50,E53:E58,E60:E67,E69:E70)</f>
        <v>30</v>
      </c>
      <c r="F71" s="57">
        <f t="shared" si="23"/>
        <v>282</v>
      </c>
      <c r="G71" s="57">
        <f t="shared" si="23"/>
        <v>36</v>
      </c>
      <c r="H71" s="180">
        <f t="shared" si="23"/>
        <v>31</v>
      </c>
      <c r="I71" s="57">
        <f t="shared" si="23"/>
        <v>54</v>
      </c>
      <c r="J71" s="57">
        <f t="shared" si="23"/>
        <v>279</v>
      </c>
      <c r="K71" s="57">
        <f t="shared" si="23"/>
        <v>18</v>
      </c>
      <c r="L71" s="180">
        <f t="shared" si="23"/>
        <v>29</v>
      </c>
      <c r="M71" s="85">
        <f t="shared" si="23"/>
        <v>63</v>
      </c>
      <c r="N71" s="85">
        <f t="shared" si="23"/>
        <v>210</v>
      </c>
      <c r="O71" s="85">
        <f t="shared" si="23"/>
        <v>30</v>
      </c>
      <c r="P71" s="181">
        <f t="shared" si="23"/>
        <v>31</v>
      </c>
      <c r="Q71" s="85">
        <f t="shared" si="23"/>
        <v>18</v>
      </c>
      <c r="R71" s="85">
        <f t="shared" si="23"/>
        <v>201</v>
      </c>
      <c r="S71" s="85">
        <f t="shared" si="23"/>
        <v>20</v>
      </c>
      <c r="T71" s="181">
        <f t="shared" si="23"/>
        <v>29</v>
      </c>
      <c r="U71" s="41">
        <f t="shared" si="23"/>
        <v>18</v>
      </c>
      <c r="V71" s="41">
        <f t="shared" si="23"/>
        <v>183</v>
      </c>
      <c r="W71" s="41">
        <f t="shared" si="23"/>
        <v>20</v>
      </c>
      <c r="X71" s="180">
        <f t="shared" si="23"/>
        <v>30</v>
      </c>
      <c r="Y71" s="41">
        <f t="shared" si="23"/>
        <v>0</v>
      </c>
      <c r="Z71" s="41">
        <f t="shared" si="23"/>
        <v>144</v>
      </c>
      <c r="AA71" s="41">
        <f t="shared" si="23"/>
        <v>20</v>
      </c>
      <c r="AB71" s="180">
        <f t="shared" si="23"/>
        <v>30</v>
      </c>
      <c r="AC71" s="82">
        <f>AC68+AC59+AC52+AC46+AC40+AC33+AC24+AC16</f>
        <v>1626</v>
      </c>
      <c r="AD71" s="83">
        <f>AD68+AD59+AD52+AD46+AD40+AD33+AD24+AD16</f>
        <v>183</v>
      </c>
      <c r="AE71" s="83">
        <f>AE68+AE59+AE52+AE46+AE40+AE33+AE24+AE16</f>
        <v>1299</v>
      </c>
      <c r="AF71" s="83">
        <f>AF68+AF59+AF52+AF46+AF40+AF33+AF24+AF16</f>
        <v>144</v>
      </c>
      <c r="AG71" s="144">
        <f>AG16+AG24+AG33+AG40+AG46+AG52+AG59+AG68</f>
        <v>180</v>
      </c>
    </row>
    <row r="72" spans="1:33" s="14" customFormat="1" ht="20.100000000000001" customHeight="1" x14ac:dyDescent="0.2">
      <c r="A72" s="174"/>
      <c r="B72" s="175"/>
      <c r="C72" s="175"/>
      <c r="D72" s="176"/>
      <c r="E72" s="184">
        <f>E71+F71+G71</f>
        <v>348</v>
      </c>
      <c r="F72" s="184"/>
      <c r="G72" s="184"/>
      <c r="H72" s="180"/>
      <c r="I72" s="185">
        <f>I71+J71+K71</f>
        <v>351</v>
      </c>
      <c r="J72" s="186"/>
      <c r="K72" s="187"/>
      <c r="L72" s="180"/>
      <c r="M72" s="188">
        <f>M71+N71+O71</f>
        <v>303</v>
      </c>
      <c r="N72" s="189"/>
      <c r="O72" s="190"/>
      <c r="P72" s="181"/>
      <c r="Q72" s="188">
        <f>Q71+R71+S71</f>
        <v>239</v>
      </c>
      <c r="R72" s="189"/>
      <c r="S72" s="190"/>
      <c r="T72" s="181"/>
      <c r="U72" s="170">
        <f>U71+V71+W71</f>
        <v>221</v>
      </c>
      <c r="V72" s="171"/>
      <c r="W72" s="172"/>
      <c r="X72" s="180"/>
      <c r="Y72" s="170">
        <f>Y71+Z71+AA71</f>
        <v>164</v>
      </c>
      <c r="Z72" s="171"/>
      <c r="AA72" s="172"/>
      <c r="AB72" s="180"/>
      <c r="AC72" s="191">
        <f>U73+M73+E73</f>
        <v>1626</v>
      </c>
      <c r="AD72" s="192"/>
      <c r="AE72" s="192"/>
      <c r="AF72" s="192"/>
      <c r="AG72" s="182">
        <f>H71+L71+P71+T71+X71+AB71</f>
        <v>180</v>
      </c>
    </row>
    <row r="73" spans="1:33" s="14" customFormat="1" ht="20.100000000000001" customHeight="1" thickBot="1" x14ac:dyDescent="0.25">
      <c r="A73" s="177"/>
      <c r="B73" s="178"/>
      <c r="C73" s="178"/>
      <c r="D73" s="179"/>
      <c r="E73" s="173">
        <f>E72+I72</f>
        <v>699</v>
      </c>
      <c r="F73" s="173"/>
      <c r="G73" s="173"/>
      <c r="H73" s="173"/>
      <c r="I73" s="173"/>
      <c r="J73" s="173"/>
      <c r="K73" s="173"/>
      <c r="L73" s="65">
        <f>H71+L71</f>
        <v>60</v>
      </c>
      <c r="M73" s="173">
        <f>M72+Q72</f>
        <v>542</v>
      </c>
      <c r="N73" s="173"/>
      <c r="O73" s="173"/>
      <c r="P73" s="173"/>
      <c r="Q73" s="173"/>
      <c r="R73" s="173"/>
      <c r="S73" s="173"/>
      <c r="T73" s="65">
        <f>P71+T71</f>
        <v>60</v>
      </c>
      <c r="U73" s="173">
        <f>U72+Y72</f>
        <v>385</v>
      </c>
      <c r="V73" s="173"/>
      <c r="W73" s="173"/>
      <c r="X73" s="173"/>
      <c r="Y73" s="173"/>
      <c r="Z73" s="173"/>
      <c r="AA73" s="173"/>
      <c r="AB73" s="66">
        <f>X71+AB71</f>
        <v>60</v>
      </c>
      <c r="AC73" s="193"/>
      <c r="AD73" s="194"/>
      <c r="AE73" s="194"/>
      <c r="AF73" s="194"/>
      <c r="AG73" s="183"/>
    </row>
  </sheetData>
  <mergeCells count="62">
    <mergeCell ref="A6:AG6"/>
    <mergeCell ref="A1:AG1"/>
    <mergeCell ref="A2:AG2"/>
    <mergeCell ref="A3:AG3"/>
    <mergeCell ref="A4:AG4"/>
    <mergeCell ref="A5:AG5"/>
    <mergeCell ref="L14:L15"/>
    <mergeCell ref="M14:O14"/>
    <mergeCell ref="A7:AG7"/>
    <mergeCell ref="A8:AG8"/>
    <mergeCell ref="A9:AG9"/>
    <mergeCell ref="A11:AF11"/>
    <mergeCell ref="A12:AG12"/>
    <mergeCell ref="A13:A15"/>
    <mergeCell ref="B13:B15"/>
    <mergeCell ref="C13:C15"/>
    <mergeCell ref="D13:D15"/>
    <mergeCell ref="E13:L13"/>
    <mergeCell ref="M13:T13"/>
    <mergeCell ref="U13:AB13"/>
    <mergeCell ref="AC13:AC15"/>
    <mergeCell ref="AD13:AF14"/>
    <mergeCell ref="AG13:AG15"/>
    <mergeCell ref="C69:D69"/>
    <mergeCell ref="AB14:AB15"/>
    <mergeCell ref="A16:AB16"/>
    <mergeCell ref="A24:AB24"/>
    <mergeCell ref="D25:D32"/>
    <mergeCell ref="A33:AB33"/>
    <mergeCell ref="A40:AB40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A46:AB46"/>
    <mergeCell ref="A51:AB51"/>
    <mergeCell ref="A52:AB52"/>
    <mergeCell ref="A59:AB59"/>
    <mergeCell ref="A68:AB68"/>
    <mergeCell ref="A71:D73"/>
    <mergeCell ref="H71:H72"/>
    <mergeCell ref="L71:L72"/>
    <mergeCell ref="P71:P72"/>
    <mergeCell ref="T71:T72"/>
    <mergeCell ref="AC72:AF73"/>
    <mergeCell ref="AG72:AG73"/>
    <mergeCell ref="E73:K73"/>
    <mergeCell ref="M73:S73"/>
    <mergeCell ref="U73:AA73"/>
    <mergeCell ref="AB71:AB72"/>
    <mergeCell ref="E72:G72"/>
    <mergeCell ref="I72:K72"/>
    <mergeCell ref="M72:O72"/>
    <mergeCell ref="Q72:S72"/>
    <mergeCell ref="U72:W72"/>
    <mergeCell ref="Y72:AA72"/>
    <mergeCell ref="X71:X72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3DA5-0332-4D20-BD7C-EDE7F299BD61}">
  <sheetPr>
    <pageSetUpPr fitToPage="1"/>
  </sheetPr>
  <dimension ref="A1:AL84"/>
  <sheetViews>
    <sheetView zoomScaleNormal="100" workbookViewId="0">
      <selection activeCell="G15" sqref="G15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6" t="s">
        <v>132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8"/>
      <c r="AI1" s="8"/>
      <c r="AJ1" s="8"/>
      <c r="AK1" s="8"/>
      <c r="AL1" s="8"/>
    </row>
    <row r="2" spans="1:38" x14ac:dyDescent="0.2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8"/>
      <c r="AI2" s="8"/>
      <c r="AJ2" s="8"/>
      <c r="AK2" s="8"/>
      <c r="AL2" s="8"/>
    </row>
    <row r="3" spans="1:38" x14ac:dyDescent="0.2">
      <c r="A3" s="196" t="s">
        <v>131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8"/>
      <c r="AI3" s="8"/>
      <c r="AJ3" s="8"/>
      <c r="AK3" s="8"/>
      <c r="AL3" s="8"/>
    </row>
    <row r="4" spans="1:38" x14ac:dyDescent="0.2">
      <c r="A4" s="196" t="s">
        <v>129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8"/>
      <c r="AI4" s="8"/>
      <c r="AJ4" s="8"/>
      <c r="AK4" s="8"/>
      <c r="AL4" s="8"/>
    </row>
    <row r="5" spans="1:38" ht="12.75" customHeight="1" x14ac:dyDescent="0.2">
      <c r="A5" s="197" t="s">
        <v>127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9"/>
      <c r="AI5" s="9"/>
      <c r="AJ5" s="9"/>
      <c r="AK5" s="9"/>
      <c r="AL5" s="9"/>
    </row>
    <row r="6" spans="1:38" ht="12.75" customHeight="1" x14ac:dyDescent="0.2">
      <c r="A6" s="209" t="s">
        <v>124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10"/>
      <c r="AI6" s="10"/>
      <c r="AJ6" s="10"/>
      <c r="AK6" s="10"/>
      <c r="AL6" s="10"/>
    </row>
    <row r="7" spans="1:38" x14ac:dyDescent="0.2">
      <c r="A7" s="211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11"/>
      <c r="AI7" s="11"/>
      <c r="AJ7" s="11"/>
      <c r="AK7" s="11"/>
      <c r="AL7" s="11"/>
    </row>
    <row r="8" spans="1:38" x14ac:dyDescent="0.2">
      <c r="A8" s="212" t="s">
        <v>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12"/>
      <c r="AI8" s="12"/>
      <c r="AJ8" s="12"/>
      <c r="AK8" s="12"/>
      <c r="AL8" s="12"/>
    </row>
    <row r="9" spans="1:38" x14ac:dyDescent="0.2">
      <c r="A9" s="212" t="s">
        <v>133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13" t="s">
        <v>110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 spans="1:38" s="14" customFormat="1" ht="12.75" customHeight="1" x14ac:dyDescent="0.2">
      <c r="A13" s="202" t="s">
        <v>5</v>
      </c>
      <c r="B13" s="198" t="s">
        <v>6</v>
      </c>
      <c r="C13" s="204" t="s">
        <v>7</v>
      </c>
      <c r="D13" s="207" t="s">
        <v>8</v>
      </c>
      <c r="E13" s="150" t="s">
        <v>9</v>
      </c>
      <c r="F13" s="150"/>
      <c r="G13" s="150"/>
      <c r="H13" s="150"/>
      <c r="I13" s="150"/>
      <c r="J13" s="150"/>
      <c r="K13" s="150"/>
      <c r="L13" s="150"/>
      <c r="M13" s="150" t="s">
        <v>10</v>
      </c>
      <c r="N13" s="150"/>
      <c r="O13" s="150"/>
      <c r="P13" s="150"/>
      <c r="Q13" s="150"/>
      <c r="R13" s="150"/>
      <c r="S13" s="150"/>
      <c r="T13" s="150"/>
      <c r="U13" s="150" t="s">
        <v>11</v>
      </c>
      <c r="V13" s="150"/>
      <c r="W13" s="150"/>
      <c r="X13" s="150"/>
      <c r="Y13" s="150"/>
      <c r="Z13" s="150"/>
      <c r="AA13" s="150"/>
      <c r="AB13" s="150"/>
      <c r="AC13" s="151" t="s">
        <v>12</v>
      </c>
      <c r="AD13" s="198" t="s">
        <v>13</v>
      </c>
      <c r="AE13" s="198"/>
      <c r="AF13" s="198"/>
      <c r="AG13" s="200" t="s">
        <v>14</v>
      </c>
    </row>
    <row r="14" spans="1:38" s="14" customFormat="1" x14ac:dyDescent="0.2">
      <c r="A14" s="203"/>
      <c r="B14" s="199"/>
      <c r="C14" s="205"/>
      <c r="D14" s="208"/>
      <c r="E14" s="153" t="s">
        <v>15</v>
      </c>
      <c r="F14" s="154"/>
      <c r="G14" s="155"/>
      <c r="H14" s="148" t="s">
        <v>14</v>
      </c>
      <c r="I14" s="153" t="s">
        <v>16</v>
      </c>
      <c r="J14" s="154"/>
      <c r="K14" s="155"/>
      <c r="L14" s="148" t="s">
        <v>14</v>
      </c>
      <c r="M14" s="153" t="s">
        <v>17</v>
      </c>
      <c r="N14" s="154"/>
      <c r="O14" s="155"/>
      <c r="P14" s="148" t="s">
        <v>14</v>
      </c>
      <c r="Q14" s="153" t="s">
        <v>18</v>
      </c>
      <c r="R14" s="154"/>
      <c r="S14" s="155"/>
      <c r="T14" s="148" t="s">
        <v>14</v>
      </c>
      <c r="U14" s="153" t="s">
        <v>19</v>
      </c>
      <c r="V14" s="154"/>
      <c r="W14" s="155"/>
      <c r="X14" s="148" t="s">
        <v>14</v>
      </c>
      <c r="Y14" s="153" t="s">
        <v>20</v>
      </c>
      <c r="Z14" s="154"/>
      <c r="AA14" s="155"/>
      <c r="AB14" s="148" t="s">
        <v>14</v>
      </c>
      <c r="AC14" s="152"/>
      <c r="AD14" s="199"/>
      <c r="AE14" s="199"/>
      <c r="AF14" s="199"/>
      <c r="AG14" s="201"/>
    </row>
    <row r="15" spans="1:38" s="14" customFormat="1" ht="18.95" customHeight="1" x14ac:dyDescent="0.2">
      <c r="A15" s="203"/>
      <c r="B15" s="199"/>
      <c r="C15" s="206"/>
      <c r="D15" s="208"/>
      <c r="E15" s="33" t="s">
        <v>21</v>
      </c>
      <c r="F15" s="33" t="s">
        <v>22</v>
      </c>
      <c r="G15" s="33" t="s">
        <v>138</v>
      </c>
      <c r="H15" s="149"/>
      <c r="I15" s="33" t="s">
        <v>21</v>
      </c>
      <c r="J15" s="33" t="s">
        <v>22</v>
      </c>
      <c r="K15" s="33" t="s">
        <v>138</v>
      </c>
      <c r="L15" s="149"/>
      <c r="M15" s="34" t="s">
        <v>21</v>
      </c>
      <c r="N15" s="34" t="s">
        <v>22</v>
      </c>
      <c r="O15" s="34" t="s">
        <v>138</v>
      </c>
      <c r="P15" s="149"/>
      <c r="Q15" s="34" t="s">
        <v>21</v>
      </c>
      <c r="R15" s="34" t="s">
        <v>22</v>
      </c>
      <c r="S15" s="34" t="s">
        <v>138</v>
      </c>
      <c r="T15" s="149"/>
      <c r="U15" s="35" t="s">
        <v>21</v>
      </c>
      <c r="V15" s="35" t="s">
        <v>22</v>
      </c>
      <c r="W15" s="35" t="s">
        <v>138</v>
      </c>
      <c r="X15" s="149"/>
      <c r="Y15" s="35" t="s">
        <v>21</v>
      </c>
      <c r="Z15" s="35" t="s">
        <v>22</v>
      </c>
      <c r="AA15" s="35" t="s">
        <v>138</v>
      </c>
      <c r="AB15" s="149"/>
      <c r="AC15" s="152"/>
      <c r="AD15" s="61" t="s">
        <v>21</v>
      </c>
      <c r="AE15" s="61" t="s">
        <v>22</v>
      </c>
      <c r="AF15" s="61" t="s">
        <v>138</v>
      </c>
      <c r="AG15" s="201"/>
      <c r="AI15" s="122"/>
    </row>
    <row r="16" spans="1:38" s="14" customFormat="1" ht="20.100000000000001" customHeight="1" x14ac:dyDescent="0.2">
      <c r="A16" s="159" t="s">
        <v>23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41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31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42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32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31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42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31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42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31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42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32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31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42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32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31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42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33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31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42">
        <f>H23+L23+P23+T23+X23+AB23</f>
        <v>1</v>
      </c>
    </row>
    <row r="24" spans="1:36" s="14" customFormat="1" ht="20.100000000000001" customHeight="1" x14ac:dyDescent="0.2">
      <c r="A24" s="161" t="s">
        <v>44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3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41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56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2" si="3">E25+I25+M25+Q25+U25+Y25</f>
        <v>0</v>
      </c>
      <c r="AE25" s="31">
        <f t="shared" si="3"/>
        <v>72</v>
      </c>
      <c r="AF25" s="31">
        <f t="shared" si="3"/>
        <v>0</v>
      </c>
      <c r="AG25" s="143">
        <f t="shared" si="3"/>
        <v>4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56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3"/>
        <v>0</v>
      </c>
      <c r="AE26" s="31">
        <f t="shared" si="3"/>
        <v>72</v>
      </c>
      <c r="AF26" s="31">
        <f t="shared" si="3"/>
        <v>0</v>
      </c>
      <c r="AG26" s="143">
        <f t="shared" si="3"/>
        <v>4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56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3"/>
        <v>0</v>
      </c>
      <c r="AE27" s="31">
        <f t="shared" si="3"/>
        <v>18</v>
      </c>
      <c r="AF27" s="31">
        <f t="shared" si="3"/>
        <v>0</v>
      </c>
      <c r="AG27" s="143">
        <f t="shared" si="3"/>
        <v>2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56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3"/>
        <v>0</v>
      </c>
      <c r="AE28" s="31">
        <f t="shared" si="3"/>
        <v>162</v>
      </c>
      <c r="AF28" s="31">
        <f t="shared" si="3"/>
        <v>0</v>
      </c>
      <c r="AG28" s="143">
        <f t="shared" si="3"/>
        <v>12</v>
      </c>
    </row>
    <row r="29" spans="1:36" s="14" customFormat="1" ht="27" customHeight="1" x14ac:dyDescent="0.2">
      <c r="A29" s="64">
        <v>12</v>
      </c>
      <c r="B29" s="67" t="s">
        <v>134</v>
      </c>
      <c r="C29" s="59"/>
      <c r="D29" s="156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4">AD29+AE29+AF29</f>
        <v>72</v>
      </c>
      <c r="AD29" s="31">
        <f t="shared" si="3"/>
        <v>0</v>
      </c>
      <c r="AE29" s="31">
        <f t="shared" si="3"/>
        <v>72</v>
      </c>
      <c r="AF29" s="31">
        <f t="shared" si="3"/>
        <v>0</v>
      </c>
      <c r="AG29" s="143">
        <f t="shared" si="3"/>
        <v>4</v>
      </c>
    </row>
    <row r="30" spans="1:36" s="14" customFormat="1" ht="27" customHeight="1" x14ac:dyDescent="0.2">
      <c r="A30" s="63">
        <v>13</v>
      </c>
      <c r="B30" s="67" t="s">
        <v>135</v>
      </c>
      <c r="C30" s="59"/>
      <c r="D30" s="156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4"/>
        <v>90</v>
      </c>
      <c r="AD30" s="31">
        <f t="shared" si="3"/>
        <v>0</v>
      </c>
      <c r="AE30" s="31">
        <f t="shared" si="3"/>
        <v>90</v>
      </c>
      <c r="AF30" s="31">
        <f t="shared" si="3"/>
        <v>0</v>
      </c>
      <c r="AG30" s="143">
        <f t="shared" si="3"/>
        <v>5</v>
      </c>
    </row>
    <row r="31" spans="1:36" s="14" customFormat="1" ht="27" customHeight="1" x14ac:dyDescent="0.2">
      <c r="A31" s="64">
        <v>14</v>
      </c>
      <c r="B31" s="67" t="s">
        <v>136</v>
      </c>
      <c r="C31" s="59"/>
      <c r="D31" s="156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4"/>
        <v>108</v>
      </c>
      <c r="AD31" s="31">
        <f t="shared" si="3"/>
        <v>0</v>
      </c>
      <c r="AE31" s="31">
        <f t="shared" si="3"/>
        <v>108</v>
      </c>
      <c r="AF31" s="31">
        <f t="shared" si="3"/>
        <v>0</v>
      </c>
      <c r="AG31" s="143">
        <f t="shared" si="3"/>
        <v>6</v>
      </c>
    </row>
    <row r="32" spans="1:36" s="14" customFormat="1" ht="27" customHeight="1" x14ac:dyDescent="0.2">
      <c r="A32" s="64">
        <v>15</v>
      </c>
      <c r="B32" s="67" t="s">
        <v>52</v>
      </c>
      <c r="C32" s="59" t="s">
        <v>53</v>
      </c>
      <c r="D32" s="156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3"/>
        <v>0</v>
      </c>
      <c r="AE32" s="31">
        <f t="shared" si="3"/>
        <v>0</v>
      </c>
      <c r="AF32" s="31">
        <f t="shared" si="3"/>
        <v>36</v>
      </c>
      <c r="AG32" s="143">
        <f t="shared" si="3"/>
        <v>2</v>
      </c>
    </row>
    <row r="33" spans="1:38" s="15" customFormat="1" ht="20.100000000000001" customHeight="1" x14ac:dyDescent="0.2">
      <c r="A33" s="157" t="s">
        <v>122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41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31">
        <f t="shared" ref="AC34" si="5">AD34+AE34+AF34</f>
        <v>12</v>
      </c>
      <c r="AD34" s="101">
        <f t="shared" ref="AD34:AF34" si="6">Y34+U34+Q34+M34+I34+E34</f>
        <v>0</v>
      </c>
      <c r="AE34" s="101">
        <f t="shared" si="6"/>
        <v>12</v>
      </c>
      <c r="AF34" s="101">
        <f t="shared" si="6"/>
        <v>0</v>
      </c>
      <c r="AG34" s="142">
        <f t="shared" ref="AG34" si="7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31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42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31">
        <f t="shared" ref="AC36:AC39" si="8">AD36+AE36+AF36</f>
        <v>27</v>
      </c>
      <c r="AD36" s="101">
        <f t="shared" ref="AD36:AF39" si="9">Y36+U36+Q36+M36+I36+E36</f>
        <v>0</v>
      </c>
      <c r="AE36" s="101">
        <f t="shared" si="9"/>
        <v>27</v>
      </c>
      <c r="AF36" s="101">
        <f t="shared" si="9"/>
        <v>0</v>
      </c>
      <c r="AG36" s="142">
        <f t="shared" ref="AG36:AG39" si="10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31">
        <f t="shared" si="8"/>
        <v>18</v>
      </c>
      <c r="AD37" s="101">
        <f t="shared" si="9"/>
        <v>18</v>
      </c>
      <c r="AE37" s="103">
        <f t="shared" si="9"/>
        <v>0</v>
      </c>
      <c r="AF37" s="103">
        <f t="shared" si="9"/>
        <v>0</v>
      </c>
      <c r="AG37" s="142">
        <f t="shared" si="10"/>
        <v>2</v>
      </c>
    </row>
    <row r="38" spans="1:38" s="80" customFormat="1" ht="20.100000000000001" customHeight="1" x14ac:dyDescent="0.2">
      <c r="A38" s="64">
        <v>20</v>
      </c>
      <c r="B38" s="27" t="s">
        <v>56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31">
        <f t="shared" si="8"/>
        <v>18</v>
      </c>
      <c r="AD38" s="101">
        <f t="shared" si="9"/>
        <v>0</v>
      </c>
      <c r="AE38" s="101">
        <f t="shared" si="9"/>
        <v>18</v>
      </c>
      <c r="AF38" s="101">
        <f t="shared" si="9"/>
        <v>0</v>
      </c>
      <c r="AG38" s="142">
        <f t="shared" si="10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31">
        <f t="shared" si="8"/>
        <v>18</v>
      </c>
      <c r="AD39" s="101">
        <f t="shared" si="9"/>
        <v>0</v>
      </c>
      <c r="AE39" s="101">
        <f t="shared" si="9"/>
        <v>18</v>
      </c>
      <c r="AF39" s="101">
        <f t="shared" si="9"/>
        <v>0</v>
      </c>
      <c r="AG39" s="142">
        <f t="shared" si="10"/>
        <v>2</v>
      </c>
    </row>
    <row r="40" spans="1:38" s="15" customFormat="1" ht="20.100000000000001" customHeight="1" x14ac:dyDescent="0.2">
      <c r="A40" s="157" t="s">
        <v>121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41">
        <f>SUM(AG41:AG45)</f>
        <v>18</v>
      </c>
    </row>
    <row r="41" spans="1:38" s="14" customFormat="1" ht="29.25" customHeight="1" x14ac:dyDescent="0.2">
      <c r="A41" s="63">
        <v>22</v>
      </c>
      <c r="B41" s="27" t="s">
        <v>68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31">
        <f>AD41+AE41+AF41</f>
        <v>27</v>
      </c>
      <c r="AD41" s="101">
        <f t="shared" ref="AD41:AG45" si="11">E41+I41+M41+Q41+U41+Y41</f>
        <v>9</v>
      </c>
      <c r="AE41" s="101">
        <f t="shared" si="11"/>
        <v>18</v>
      </c>
      <c r="AF41" s="101">
        <f t="shared" si="11"/>
        <v>0</v>
      </c>
      <c r="AG41" s="142">
        <f t="shared" si="11"/>
        <v>3</v>
      </c>
    </row>
    <row r="42" spans="1:38" s="14" customFormat="1" ht="31.9" customHeight="1" x14ac:dyDescent="0.2">
      <c r="A42" s="63">
        <v>23</v>
      </c>
      <c r="B42" s="27" t="s">
        <v>71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31">
        <f>AD42+AE42+AF42</f>
        <v>36</v>
      </c>
      <c r="AD42" s="101">
        <f t="shared" si="11"/>
        <v>0</v>
      </c>
      <c r="AE42" s="101">
        <f t="shared" si="11"/>
        <v>36</v>
      </c>
      <c r="AF42" s="101">
        <f t="shared" si="11"/>
        <v>0</v>
      </c>
      <c r="AG42" s="142">
        <f t="shared" si="11"/>
        <v>4</v>
      </c>
    </row>
    <row r="43" spans="1:38" s="73" customFormat="1" ht="20.100000000000001" customHeight="1" x14ac:dyDescent="0.2">
      <c r="A43" s="64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31">
        <f>AD43+AE43+AF43</f>
        <v>18</v>
      </c>
      <c r="AD43" s="101">
        <f t="shared" si="11"/>
        <v>18</v>
      </c>
      <c r="AE43" s="101">
        <f t="shared" si="11"/>
        <v>0</v>
      </c>
      <c r="AF43" s="101">
        <f t="shared" si="11"/>
        <v>0</v>
      </c>
      <c r="AG43" s="142">
        <f t="shared" si="11"/>
        <v>2</v>
      </c>
    </row>
    <row r="44" spans="1:38" s="73" customFormat="1" ht="20.100000000000001" customHeight="1" x14ac:dyDescent="0.2">
      <c r="A44" s="64">
        <v>25</v>
      </c>
      <c r="B44" s="27" t="s">
        <v>75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31">
        <f>AD44+AE44+AF44</f>
        <v>36</v>
      </c>
      <c r="AD44" s="101">
        <f t="shared" si="11"/>
        <v>0</v>
      </c>
      <c r="AE44" s="101">
        <f t="shared" si="11"/>
        <v>36</v>
      </c>
      <c r="AF44" s="101">
        <f t="shared" si="11"/>
        <v>0</v>
      </c>
      <c r="AG44" s="142">
        <f t="shared" si="11"/>
        <v>5</v>
      </c>
    </row>
    <row r="45" spans="1:38" s="73" customFormat="1" ht="20.100000000000001" customHeight="1" x14ac:dyDescent="0.2">
      <c r="A45" s="134">
        <v>26</v>
      </c>
      <c r="B45" s="27" t="s">
        <v>73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31">
        <f>AD45+AE45+AF45</f>
        <v>36</v>
      </c>
      <c r="AD45" s="101">
        <f t="shared" si="11"/>
        <v>0</v>
      </c>
      <c r="AE45" s="101">
        <f t="shared" si="11"/>
        <v>36</v>
      </c>
      <c r="AF45" s="101">
        <f t="shared" si="11"/>
        <v>0</v>
      </c>
      <c r="AG45" s="142">
        <f t="shared" si="11"/>
        <v>4</v>
      </c>
    </row>
    <row r="46" spans="1:38" s="15" customFormat="1" ht="20.100000000000001" customHeight="1" x14ac:dyDescent="0.2">
      <c r="A46" s="166" t="s">
        <v>77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60">
        <f>SUM(AC47:AC50)</f>
        <v>90</v>
      </c>
      <c r="AD46" s="60">
        <f>SUM(AD47:AD50)</f>
        <v>0</v>
      </c>
      <c r="AE46" s="60">
        <f>SUM(AE47:AE50)</f>
        <v>90</v>
      </c>
      <c r="AF46" s="60">
        <f>SUM(AF47:AF50)</f>
        <v>0</v>
      </c>
      <c r="AG46" s="141">
        <f>SUM(AG47:AG50)</f>
        <v>17</v>
      </c>
    </row>
    <row r="47" spans="1:38" s="14" customFormat="1" ht="20.100000000000001" customHeight="1" x14ac:dyDescent="0.2">
      <c r="A47" s="134">
        <v>27</v>
      </c>
      <c r="B47" s="27" t="s">
        <v>78</v>
      </c>
      <c r="C47" s="59" t="s">
        <v>79</v>
      </c>
      <c r="D47" s="62" t="s">
        <v>80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2</v>
      </c>
      <c r="Y47" s="38"/>
      <c r="Z47" s="38">
        <v>18</v>
      </c>
      <c r="AA47" s="38"/>
      <c r="AB47" s="29">
        <v>2</v>
      </c>
      <c r="AC47" s="53">
        <f>AD47+AE47+AF47</f>
        <v>54</v>
      </c>
      <c r="AD47" s="31">
        <f t="shared" ref="AD47:AG50" si="12">E47+I47+M47+Q47+U47+Y47</f>
        <v>0</v>
      </c>
      <c r="AE47" s="31">
        <f>F47+J47+N47+R47+V47+Z47</f>
        <v>54</v>
      </c>
      <c r="AF47" s="31">
        <f t="shared" si="12"/>
        <v>0</v>
      </c>
      <c r="AG47" s="143">
        <f t="shared" si="12"/>
        <v>6</v>
      </c>
      <c r="AL47" s="87"/>
    </row>
    <row r="48" spans="1:38" s="14" customFormat="1" ht="20.100000000000001" customHeight="1" x14ac:dyDescent="0.2">
      <c r="A48" s="64">
        <v>28</v>
      </c>
      <c r="B48" s="27" t="s">
        <v>81</v>
      </c>
      <c r="C48" s="59"/>
      <c r="D48" s="62" t="s">
        <v>82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:AC50" si="13">AD48+AE48+AF48</f>
        <v>36</v>
      </c>
      <c r="AD48" s="31">
        <f t="shared" si="12"/>
        <v>0</v>
      </c>
      <c r="AE48" s="31">
        <f t="shared" si="12"/>
        <v>36</v>
      </c>
      <c r="AF48" s="31">
        <f t="shared" si="12"/>
        <v>0</v>
      </c>
      <c r="AG48" s="143">
        <f t="shared" si="12"/>
        <v>4</v>
      </c>
    </row>
    <row r="49" spans="1:35" s="14" customFormat="1" ht="20.100000000000001" customHeight="1" x14ac:dyDescent="0.2">
      <c r="A49" s="63">
        <v>29</v>
      </c>
      <c r="B49" s="135" t="s">
        <v>83</v>
      </c>
      <c r="C49" s="59"/>
      <c r="D49" s="62" t="s">
        <v>84</v>
      </c>
      <c r="E49" s="125"/>
      <c r="F49" s="125"/>
      <c r="G49" s="125"/>
      <c r="H49" s="126"/>
      <c r="I49" s="125"/>
      <c r="J49" s="125"/>
      <c r="K49" s="125"/>
      <c r="L49" s="126"/>
      <c r="M49" s="127"/>
      <c r="N49" s="127"/>
      <c r="O49" s="128"/>
      <c r="P49" s="129"/>
      <c r="Q49" s="128"/>
      <c r="R49" s="127"/>
      <c r="S49" s="128"/>
      <c r="T49" s="126"/>
      <c r="U49" s="130"/>
      <c r="V49" s="130"/>
      <c r="W49" s="130"/>
      <c r="X49" s="126"/>
      <c r="Y49" s="130"/>
      <c r="Z49" s="130"/>
      <c r="AA49" s="130"/>
      <c r="AB49" s="29">
        <v>6</v>
      </c>
      <c r="AC49" s="53">
        <f t="shared" si="13"/>
        <v>0</v>
      </c>
      <c r="AD49" s="31">
        <f t="shared" si="12"/>
        <v>0</v>
      </c>
      <c r="AE49" s="31">
        <f t="shared" si="12"/>
        <v>0</v>
      </c>
      <c r="AF49" s="31">
        <f t="shared" si="12"/>
        <v>0</v>
      </c>
      <c r="AG49" s="143">
        <f t="shared" si="12"/>
        <v>6</v>
      </c>
    </row>
    <row r="50" spans="1:35" s="14" customFormat="1" ht="20.100000000000001" customHeight="1" x14ac:dyDescent="0.2">
      <c r="A50" s="137">
        <v>30</v>
      </c>
      <c r="B50" s="135" t="s">
        <v>85</v>
      </c>
      <c r="C50" s="59" t="s">
        <v>86</v>
      </c>
      <c r="D50" s="62" t="s">
        <v>87</v>
      </c>
      <c r="E50" s="36"/>
      <c r="F50" s="36"/>
      <c r="G50" s="36"/>
      <c r="H50" s="29"/>
      <c r="I50" s="36"/>
      <c r="J50" s="36"/>
      <c r="K50" s="36"/>
      <c r="L50" s="29"/>
      <c r="M50" s="37"/>
      <c r="N50" s="37"/>
      <c r="O50" s="40"/>
      <c r="P50" s="30"/>
      <c r="Q50" s="40"/>
      <c r="R50" s="37"/>
      <c r="S50" s="40"/>
      <c r="T50" s="29"/>
      <c r="U50" s="38"/>
      <c r="V50" s="38"/>
      <c r="W50" s="38"/>
      <c r="X50" s="29"/>
      <c r="Y50" s="38"/>
      <c r="Z50" s="38"/>
      <c r="AA50" s="38"/>
      <c r="AB50" s="68">
        <v>1</v>
      </c>
      <c r="AC50" s="53">
        <f t="shared" si="13"/>
        <v>0</v>
      </c>
      <c r="AD50" s="31">
        <f t="shared" si="12"/>
        <v>0</v>
      </c>
      <c r="AE50" s="31">
        <f t="shared" si="12"/>
        <v>0</v>
      </c>
      <c r="AF50" s="31">
        <f t="shared" si="12"/>
        <v>0</v>
      </c>
      <c r="AG50" s="143">
        <f t="shared" si="12"/>
        <v>1</v>
      </c>
    </row>
    <row r="51" spans="1:35" s="14" customFormat="1" ht="20.100000000000001" customHeight="1" x14ac:dyDescent="0.2">
      <c r="A51" s="157" t="s">
        <v>128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60">
        <f>SUM(AC52:AC60)</f>
        <v>282</v>
      </c>
      <c r="AD51" s="60">
        <f>SUM(AD52:AD60)</f>
        <v>12</v>
      </c>
      <c r="AE51" s="60">
        <f>SUM(AE52:AE60)</f>
        <v>252</v>
      </c>
      <c r="AF51" s="60">
        <f>SUM(AF52:AF60)</f>
        <v>18</v>
      </c>
      <c r="AG51" s="141">
        <f>SUM(AG52:AG60)</f>
        <v>47</v>
      </c>
    </row>
    <row r="52" spans="1:35" s="80" customFormat="1" ht="20.100000000000001" customHeight="1" x14ac:dyDescent="0.2">
      <c r="A52" s="137">
        <v>31</v>
      </c>
      <c r="B52" s="27" t="s">
        <v>35</v>
      </c>
      <c r="C52" s="75" t="s">
        <v>27</v>
      </c>
      <c r="D52" s="104" t="s">
        <v>28</v>
      </c>
      <c r="E52" s="97">
        <v>12</v>
      </c>
      <c r="F52" s="97">
        <v>18</v>
      </c>
      <c r="G52" s="97"/>
      <c r="H52" s="32">
        <v>4</v>
      </c>
      <c r="I52" s="76"/>
      <c r="J52" s="76"/>
      <c r="K52" s="76"/>
      <c r="L52" s="105"/>
      <c r="M52" s="99"/>
      <c r="N52" s="99"/>
      <c r="O52" s="99"/>
      <c r="P52" s="32"/>
      <c r="Q52" s="78"/>
      <c r="R52" s="78"/>
      <c r="S52" s="78"/>
      <c r="T52" s="77"/>
      <c r="U52" s="100"/>
      <c r="V52" s="100"/>
      <c r="W52" s="100"/>
      <c r="X52" s="105"/>
      <c r="Y52" s="79"/>
      <c r="Z52" s="79"/>
      <c r="AA52" s="79"/>
      <c r="AB52" s="77"/>
      <c r="AC52" s="131">
        <f t="shared" ref="AC52:AC53" si="14">AD52+AE52+AF52</f>
        <v>30</v>
      </c>
      <c r="AD52" s="101">
        <f t="shared" ref="AD52:AG60" si="15">E52+I52+M52+Q52+U52+Y52</f>
        <v>12</v>
      </c>
      <c r="AE52" s="101">
        <f t="shared" si="15"/>
        <v>18</v>
      </c>
      <c r="AF52" s="101">
        <f t="shared" si="15"/>
        <v>0</v>
      </c>
      <c r="AG52" s="142">
        <f t="shared" si="15"/>
        <v>4</v>
      </c>
      <c r="AI52" s="94"/>
    </row>
    <row r="53" spans="1:35" s="14" customFormat="1" ht="20.100000000000001" customHeight="1" x14ac:dyDescent="0.2">
      <c r="A53" s="137">
        <v>32</v>
      </c>
      <c r="B53" s="27" t="s">
        <v>130</v>
      </c>
      <c r="C53" s="59" t="s">
        <v>27</v>
      </c>
      <c r="D53" s="104" t="s">
        <v>28</v>
      </c>
      <c r="E53" s="97"/>
      <c r="F53" s="97"/>
      <c r="G53" s="97">
        <v>18</v>
      </c>
      <c r="H53" s="32">
        <v>3</v>
      </c>
      <c r="I53" s="36"/>
      <c r="J53" s="36"/>
      <c r="K53" s="36"/>
      <c r="L53" s="105"/>
      <c r="M53" s="99"/>
      <c r="N53" s="99"/>
      <c r="O53" s="99"/>
      <c r="P53" s="105"/>
      <c r="Q53" s="37"/>
      <c r="R53" s="37"/>
      <c r="S53" s="37"/>
      <c r="T53" s="29"/>
      <c r="U53" s="100"/>
      <c r="V53" s="100"/>
      <c r="W53" s="100"/>
      <c r="X53" s="105"/>
      <c r="Y53" s="38"/>
      <c r="Z53" s="38"/>
      <c r="AA53" s="38"/>
      <c r="AB53" s="29"/>
      <c r="AC53" s="131">
        <f t="shared" si="14"/>
        <v>18</v>
      </c>
      <c r="AD53" s="101">
        <f t="shared" si="15"/>
        <v>0</v>
      </c>
      <c r="AE53" s="101">
        <f t="shared" si="15"/>
        <v>0</v>
      </c>
      <c r="AF53" s="101">
        <f t="shared" si="15"/>
        <v>18</v>
      </c>
      <c r="AG53" s="142">
        <f t="shared" si="15"/>
        <v>3</v>
      </c>
      <c r="AI53" s="88"/>
    </row>
    <row r="54" spans="1:35" s="14" customFormat="1" ht="20.100000000000001" customHeight="1" x14ac:dyDescent="0.2">
      <c r="A54" s="137">
        <v>33</v>
      </c>
      <c r="B54" s="135" t="s">
        <v>111</v>
      </c>
      <c r="C54" s="59" t="s">
        <v>38</v>
      </c>
      <c r="D54" s="62" t="s">
        <v>34</v>
      </c>
      <c r="E54" s="43"/>
      <c r="F54" s="43"/>
      <c r="G54" s="43"/>
      <c r="H54" s="30"/>
      <c r="I54" s="43"/>
      <c r="J54" s="43"/>
      <c r="K54" s="43"/>
      <c r="L54" s="29"/>
      <c r="M54" s="44"/>
      <c r="N54" s="37">
        <v>18</v>
      </c>
      <c r="O54" s="44"/>
      <c r="P54" s="68">
        <v>3</v>
      </c>
      <c r="Q54" s="44"/>
      <c r="R54" s="44"/>
      <c r="S54" s="44"/>
      <c r="T54" s="29"/>
      <c r="U54" s="45"/>
      <c r="V54" s="45"/>
      <c r="W54" s="45"/>
      <c r="X54" s="29"/>
      <c r="Y54" s="45"/>
      <c r="Z54" s="45"/>
      <c r="AA54" s="45"/>
      <c r="AB54" s="29"/>
      <c r="AC54" s="53">
        <f t="shared" ref="AC54:AC60" si="16">SUM(AD54:AF54)</f>
        <v>18</v>
      </c>
      <c r="AD54" s="58">
        <f t="shared" si="15"/>
        <v>0</v>
      </c>
      <c r="AE54" s="58">
        <f t="shared" si="15"/>
        <v>18</v>
      </c>
      <c r="AF54" s="58">
        <f t="shared" si="15"/>
        <v>0</v>
      </c>
      <c r="AG54" s="143">
        <f t="shared" si="15"/>
        <v>3</v>
      </c>
    </row>
    <row r="55" spans="1:35" s="14" customFormat="1" ht="20.100000000000001" customHeight="1" x14ac:dyDescent="0.2">
      <c r="A55" s="137">
        <v>34</v>
      </c>
      <c r="B55" s="135" t="s">
        <v>112</v>
      </c>
      <c r="C55" s="59" t="s">
        <v>64</v>
      </c>
      <c r="D55" s="62" t="s">
        <v>92</v>
      </c>
      <c r="E55" s="43"/>
      <c r="F55" s="43"/>
      <c r="G55" s="43"/>
      <c r="H55" s="29"/>
      <c r="I55" s="43"/>
      <c r="J55" s="43"/>
      <c r="K55" s="43"/>
      <c r="L55" s="29"/>
      <c r="M55" s="44"/>
      <c r="N55" s="37">
        <v>18</v>
      </c>
      <c r="O55" s="44"/>
      <c r="P55" s="30">
        <v>3</v>
      </c>
      <c r="Q55" s="46"/>
      <c r="R55" s="37">
        <v>18</v>
      </c>
      <c r="S55" s="46"/>
      <c r="T55" s="96">
        <v>3</v>
      </c>
      <c r="U55" s="45"/>
      <c r="V55" s="38"/>
      <c r="W55" s="38"/>
      <c r="X55" s="29"/>
      <c r="Y55" s="45"/>
      <c r="Z55" s="38"/>
      <c r="AA55" s="45"/>
      <c r="AB55" s="29"/>
      <c r="AC55" s="53">
        <f t="shared" si="16"/>
        <v>36</v>
      </c>
      <c r="AD55" s="58">
        <f t="shared" si="15"/>
        <v>0</v>
      </c>
      <c r="AE55" s="58">
        <f t="shared" si="15"/>
        <v>36</v>
      </c>
      <c r="AF55" s="58">
        <f t="shared" si="15"/>
        <v>0</v>
      </c>
      <c r="AG55" s="143">
        <f t="shared" si="15"/>
        <v>6</v>
      </c>
    </row>
    <row r="56" spans="1:35" s="14" customFormat="1" ht="20.100000000000001" customHeight="1" x14ac:dyDescent="0.2">
      <c r="A56" s="137">
        <v>35</v>
      </c>
      <c r="B56" s="135" t="s">
        <v>113</v>
      </c>
      <c r="C56" s="59" t="s">
        <v>74</v>
      </c>
      <c r="D56" s="62" t="s">
        <v>92</v>
      </c>
      <c r="E56" s="43"/>
      <c r="F56" s="43"/>
      <c r="G56" s="43"/>
      <c r="H56" s="29"/>
      <c r="I56" s="43"/>
      <c r="J56" s="43"/>
      <c r="K56" s="43"/>
      <c r="L56" s="29"/>
      <c r="M56" s="44"/>
      <c r="N56" s="37">
        <v>18</v>
      </c>
      <c r="O56" s="44"/>
      <c r="P56" s="29">
        <v>3</v>
      </c>
      <c r="Q56" s="44"/>
      <c r="R56" s="37">
        <v>18</v>
      </c>
      <c r="S56" s="44"/>
      <c r="T56" s="96">
        <v>3</v>
      </c>
      <c r="U56" s="45"/>
      <c r="V56" s="38"/>
      <c r="W56" s="38"/>
      <c r="X56" s="29"/>
      <c r="Y56" s="45"/>
      <c r="Z56" s="38"/>
      <c r="AA56" s="45"/>
      <c r="AB56" s="29"/>
      <c r="AC56" s="53">
        <f t="shared" si="16"/>
        <v>36</v>
      </c>
      <c r="AD56" s="58">
        <f t="shared" si="15"/>
        <v>0</v>
      </c>
      <c r="AE56" s="58">
        <f t="shared" si="15"/>
        <v>36</v>
      </c>
      <c r="AF56" s="58">
        <f t="shared" si="15"/>
        <v>0</v>
      </c>
      <c r="AG56" s="143">
        <f t="shared" si="15"/>
        <v>6</v>
      </c>
    </row>
    <row r="57" spans="1:35" s="14" customFormat="1" ht="20.100000000000001" customHeight="1" x14ac:dyDescent="0.2">
      <c r="A57" s="137">
        <v>36</v>
      </c>
      <c r="B57" s="135" t="s">
        <v>114</v>
      </c>
      <c r="C57" s="59" t="s">
        <v>64</v>
      </c>
      <c r="D57" s="62" t="s">
        <v>98</v>
      </c>
      <c r="E57" s="43"/>
      <c r="F57" s="43"/>
      <c r="G57" s="43"/>
      <c r="H57" s="29"/>
      <c r="I57" s="43"/>
      <c r="J57" s="43"/>
      <c r="K57" s="43"/>
      <c r="L57" s="29"/>
      <c r="M57" s="44"/>
      <c r="N57" s="37"/>
      <c r="O57" s="44"/>
      <c r="P57" s="29"/>
      <c r="Q57" s="44"/>
      <c r="R57" s="37">
        <v>18</v>
      </c>
      <c r="S57" s="44"/>
      <c r="T57" s="96">
        <v>3</v>
      </c>
      <c r="U57" s="45"/>
      <c r="V57" s="38">
        <v>18</v>
      </c>
      <c r="W57" s="38"/>
      <c r="X57" s="96">
        <v>3</v>
      </c>
      <c r="Y57" s="45"/>
      <c r="Z57" s="38"/>
      <c r="AA57" s="45"/>
      <c r="AB57" s="47"/>
      <c r="AC57" s="53">
        <f t="shared" si="16"/>
        <v>36</v>
      </c>
      <c r="AD57" s="58">
        <f t="shared" si="15"/>
        <v>0</v>
      </c>
      <c r="AE57" s="58">
        <f t="shared" si="15"/>
        <v>36</v>
      </c>
      <c r="AF57" s="58">
        <f t="shared" si="15"/>
        <v>0</v>
      </c>
      <c r="AG57" s="143">
        <f t="shared" si="15"/>
        <v>6</v>
      </c>
    </row>
    <row r="58" spans="1:35" s="14" customFormat="1" ht="20.100000000000001" customHeight="1" x14ac:dyDescent="0.2">
      <c r="A58" s="137">
        <v>37</v>
      </c>
      <c r="B58" s="136" t="s">
        <v>118</v>
      </c>
      <c r="C58" s="59" t="s">
        <v>79</v>
      </c>
      <c r="D58" s="70" t="s">
        <v>80</v>
      </c>
      <c r="E58" s="36"/>
      <c r="F58" s="36"/>
      <c r="G58" s="36"/>
      <c r="H58" s="29"/>
      <c r="I58" s="36"/>
      <c r="J58" s="36"/>
      <c r="K58" s="36"/>
      <c r="L58" s="29"/>
      <c r="M58" s="37"/>
      <c r="N58" s="37"/>
      <c r="O58" s="37"/>
      <c r="P58" s="29"/>
      <c r="Q58" s="37"/>
      <c r="R58" s="37">
        <v>18</v>
      </c>
      <c r="S58" s="37"/>
      <c r="T58" s="96">
        <v>3</v>
      </c>
      <c r="U58" s="38"/>
      <c r="V58" s="38">
        <v>18</v>
      </c>
      <c r="W58" s="38"/>
      <c r="X58" s="96">
        <v>4</v>
      </c>
      <c r="Y58" s="38"/>
      <c r="Z58" s="38">
        <v>18</v>
      </c>
      <c r="AA58" s="38"/>
      <c r="AB58" s="96">
        <v>3</v>
      </c>
      <c r="AC58" s="53">
        <f t="shared" si="16"/>
        <v>54</v>
      </c>
      <c r="AD58" s="58">
        <f t="shared" si="15"/>
        <v>0</v>
      </c>
      <c r="AE58" s="58">
        <f t="shared" si="15"/>
        <v>54</v>
      </c>
      <c r="AF58" s="58">
        <f t="shared" si="15"/>
        <v>0</v>
      </c>
      <c r="AG58" s="143">
        <f t="shared" si="15"/>
        <v>10</v>
      </c>
    </row>
    <row r="59" spans="1:35" s="14" customFormat="1" ht="20.100000000000001" customHeight="1" x14ac:dyDescent="0.2">
      <c r="A59" s="137">
        <v>38</v>
      </c>
      <c r="B59" s="135" t="s">
        <v>115</v>
      </c>
      <c r="C59" s="59" t="s">
        <v>86</v>
      </c>
      <c r="D59" s="62" t="s">
        <v>116</v>
      </c>
      <c r="E59" s="36"/>
      <c r="F59" s="36"/>
      <c r="G59" s="36"/>
      <c r="H59" s="29"/>
      <c r="I59" s="36"/>
      <c r="J59" s="36"/>
      <c r="K59" s="36"/>
      <c r="L59" s="29"/>
      <c r="M59" s="37"/>
      <c r="N59" s="37"/>
      <c r="O59" s="37"/>
      <c r="P59" s="29"/>
      <c r="Q59" s="37"/>
      <c r="R59" s="37"/>
      <c r="S59" s="37"/>
      <c r="T59" s="29"/>
      <c r="U59" s="38"/>
      <c r="V59" s="38">
        <v>18</v>
      </c>
      <c r="W59" s="38"/>
      <c r="X59" s="96">
        <v>3</v>
      </c>
      <c r="Y59" s="38"/>
      <c r="Z59" s="38">
        <v>18</v>
      </c>
      <c r="AA59" s="38"/>
      <c r="AB59" s="96">
        <v>3</v>
      </c>
      <c r="AC59" s="53">
        <f t="shared" si="16"/>
        <v>36</v>
      </c>
      <c r="AD59" s="58">
        <f t="shared" si="15"/>
        <v>0</v>
      </c>
      <c r="AE59" s="58">
        <f t="shared" si="15"/>
        <v>36</v>
      </c>
      <c r="AF59" s="58">
        <f t="shared" si="15"/>
        <v>0</v>
      </c>
      <c r="AG59" s="143">
        <f t="shared" si="15"/>
        <v>6</v>
      </c>
    </row>
    <row r="60" spans="1:35" s="14" customFormat="1" ht="20.100000000000001" customHeight="1" x14ac:dyDescent="0.2">
      <c r="A60" s="137">
        <v>39</v>
      </c>
      <c r="B60" s="135" t="s">
        <v>117</v>
      </c>
      <c r="C60" s="59"/>
      <c r="D60" s="62" t="s">
        <v>43</v>
      </c>
      <c r="E60" s="36"/>
      <c r="F60" s="36"/>
      <c r="G60" s="36"/>
      <c r="H60" s="29"/>
      <c r="I60" s="36"/>
      <c r="J60" s="36"/>
      <c r="K60" s="36"/>
      <c r="L60" s="29"/>
      <c r="M60" s="37"/>
      <c r="N60" s="37"/>
      <c r="O60" s="37"/>
      <c r="P60" s="29"/>
      <c r="Q60" s="37"/>
      <c r="R60" s="37"/>
      <c r="S60" s="37"/>
      <c r="T60" s="29"/>
      <c r="U60" s="38"/>
      <c r="V60" s="38">
        <v>18</v>
      </c>
      <c r="W60" s="38"/>
      <c r="X60" s="29">
        <v>3</v>
      </c>
      <c r="Y60" s="38"/>
      <c r="Z60" s="38"/>
      <c r="AA60" s="38"/>
      <c r="AB60" s="29"/>
      <c r="AC60" s="53">
        <f t="shared" si="16"/>
        <v>18</v>
      </c>
      <c r="AD60" s="58">
        <f t="shared" si="15"/>
        <v>0</v>
      </c>
      <c r="AE60" s="58">
        <f t="shared" si="15"/>
        <v>18</v>
      </c>
      <c r="AF60" s="58">
        <f t="shared" si="15"/>
        <v>0</v>
      </c>
      <c r="AG60" s="143">
        <f t="shared" si="15"/>
        <v>3</v>
      </c>
    </row>
    <row r="61" spans="1:35" s="15" customFormat="1" ht="20.100000000000001" customHeight="1" x14ac:dyDescent="0.2">
      <c r="A61" s="157" t="s">
        <v>123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65"/>
      <c r="N61" s="165"/>
      <c r="O61" s="165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65"/>
      <c r="AC61" s="60">
        <f>SUM(AC62:AC62)</f>
        <v>960</v>
      </c>
      <c r="AD61" s="60">
        <f>AD62</f>
        <v>0</v>
      </c>
      <c r="AE61" s="60">
        <f>AE62</f>
        <v>0</v>
      </c>
      <c r="AF61" s="60">
        <f>AF62</f>
        <v>960</v>
      </c>
      <c r="AG61" s="141">
        <f>AG62</f>
        <v>32</v>
      </c>
    </row>
    <row r="62" spans="1:35" s="14" customFormat="1" ht="20.100000000000001" customHeight="1" x14ac:dyDescent="0.2">
      <c r="A62" s="137">
        <v>40</v>
      </c>
      <c r="B62" s="27" t="s">
        <v>119</v>
      </c>
      <c r="C62" s="168" t="s">
        <v>80</v>
      </c>
      <c r="D62" s="169"/>
      <c r="E62" s="48"/>
      <c r="F62" s="48"/>
      <c r="G62" s="48"/>
      <c r="H62" s="49"/>
      <c r="I62" s="48"/>
      <c r="J62" s="48"/>
      <c r="K62" s="48"/>
      <c r="L62" s="29"/>
      <c r="M62" s="37"/>
      <c r="N62" s="37"/>
      <c r="O62" s="37">
        <v>180</v>
      </c>
      <c r="P62" s="32">
        <v>6</v>
      </c>
      <c r="Q62" s="37"/>
      <c r="R62" s="37"/>
      <c r="S62" s="37">
        <v>240</v>
      </c>
      <c r="T62" s="29">
        <v>8</v>
      </c>
      <c r="U62" s="38"/>
      <c r="V62" s="38"/>
      <c r="W62" s="38">
        <v>210</v>
      </c>
      <c r="X62" s="32">
        <v>7</v>
      </c>
      <c r="Y62" s="38"/>
      <c r="Z62" s="38"/>
      <c r="AA62" s="38">
        <v>330</v>
      </c>
      <c r="AB62" s="113">
        <v>11</v>
      </c>
      <c r="AC62" s="53">
        <f t="shared" ref="AC62" si="17">AD62+AE62+AF62</f>
        <v>960</v>
      </c>
      <c r="AD62" s="58">
        <f t="shared" ref="AD62:AF62" si="18">E62+I62+M62+Q62+U62+Y62</f>
        <v>0</v>
      </c>
      <c r="AE62" s="58">
        <f t="shared" si="18"/>
        <v>0</v>
      </c>
      <c r="AF62" s="58">
        <f t="shared" si="18"/>
        <v>960</v>
      </c>
      <c r="AG62" s="145">
        <f>H62+L62+P62+T62+X62+AB62</f>
        <v>32</v>
      </c>
    </row>
    <row r="63" spans="1:35" s="14" customFormat="1" ht="20.100000000000001" customHeight="1" x14ac:dyDescent="0.2">
      <c r="A63" s="174" t="s">
        <v>109</v>
      </c>
      <c r="B63" s="175"/>
      <c r="C63" s="175"/>
      <c r="D63" s="176"/>
      <c r="E63" s="57">
        <f t="shared" ref="E63:AB63" si="19">SUM(E17:E23,E25:E32,E34:E39,E41:E45,E47:E50,E52:E60,E62:E62)</f>
        <v>30</v>
      </c>
      <c r="F63" s="57">
        <f t="shared" si="19"/>
        <v>282</v>
      </c>
      <c r="G63" s="57">
        <f t="shared" si="19"/>
        <v>36</v>
      </c>
      <c r="H63" s="216">
        <f t="shared" si="19"/>
        <v>31</v>
      </c>
      <c r="I63" s="57">
        <f t="shared" si="19"/>
        <v>54</v>
      </c>
      <c r="J63" s="57">
        <f t="shared" si="19"/>
        <v>279</v>
      </c>
      <c r="K63" s="57">
        <f t="shared" si="19"/>
        <v>18</v>
      </c>
      <c r="L63" s="216">
        <f t="shared" si="19"/>
        <v>29</v>
      </c>
      <c r="M63" s="85">
        <f t="shared" si="19"/>
        <v>18</v>
      </c>
      <c r="N63" s="85">
        <f t="shared" si="19"/>
        <v>198</v>
      </c>
      <c r="O63" s="85">
        <f t="shared" si="19"/>
        <v>180</v>
      </c>
      <c r="P63" s="216">
        <f t="shared" si="19"/>
        <v>29</v>
      </c>
      <c r="Q63" s="85">
        <f t="shared" si="19"/>
        <v>0</v>
      </c>
      <c r="R63" s="85">
        <f t="shared" si="19"/>
        <v>198</v>
      </c>
      <c r="S63" s="85">
        <f t="shared" si="19"/>
        <v>240</v>
      </c>
      <c r="T63" s="216">
        <f t="shared" si="19"/>
        <v>31</v>
      </c>
      <c r="U63" s="147">
        <f t="shared" si="19"/>
        <v>18</v>
      </c>
      <c r="V63" s="147">
        <f t="shared" si="19"/>
        <v>180</v>
      </c>
      <c r="W63" s="147">
        <f t="shared" si="19"/>
        <v>210</v>
      </c>
      <c r="X63" s="216">
        <f t="shared" si="19"/>
        <v>30</v>
      </c>
      <c r="Y63" s="147">
        <f t="shared" si="19"/>
        <v>0</v>
      </c>
      <c r="Z63" s="147">
        <f t="shared" si="19"/>
        <v>108</v>
      </c>
      <c r="AA63" s="147">
        <f t="shared" si="19"/>
        <v>330</v>
      </c>
      <c r="AB63" s="216">
        <f t="shared" si="19"/>
        <v>30</v>
      </c>
      <c r="AC63" s="82">
        <f>AC16+AC24+AC33+AC40+AC46+AC51+AC61</f>
        <v>2379</v>
      </c>
      <c r="AD63" s="83">
        <f>AD61+AD53+AD48+AD42+AD35+AD26+AD16</f>
        <v>63</v>
      </c>
      <c r="AE63" s="83">
        <f>AE61+AE53+AE48+AE42+AE35+AE26+AE16</f>
        <v>252</v>
      </c>
      <c r="AF63" s="83">
        <f>AF61+AF53+AF48+AF42+AF35+AF26+AF16</f>
        <v>978</v>
      </c>
      <c r="AG63" s="146">
        <f>AG16+AG24+AG33+AG40+AG46+AG51+AG61</f>
        <v>180</v>
      </c>
    </row>
    <row r="64" spans="1:35" s="14" customFormat="1" ht="20.100000000000001" customHeight="1" x14ac:dyDescent="0.2">
      <c r="A64" s="174"/>
      <c r="B64" s="175"/>
      <c r="C64" s="175"/>
      <c r="D64" s="176"/>
      <c r="E64" s="184">
        <f>E63+F63+G63</f>
        <v>348</v>
      </c>
      <c r="F64" s="184"/>
      <c r="G64" s="184"/>
      <c r="H64" s="217"/>
      <c r="I64" s="185">
        <f>I63+J63+K63</f>
        <v>351</v>
      </c>
      <c r="J64" s="186"/>
      <c r="K64" s="187"/>
      <c r="L64" s="217"/>
      <c r="M64" s="188">
        <f>M63+N63+O63</f>
        <v>396</v>
      </c>
      <c r="N64" s="189"/>
      <c r="O64" s="190"/>
      <c r="P64" s="217"/>
      <c r="Q64" s="188">
        <f>Q63+R63+S63</f>
        <v>438</v>
      </c>
      <c r="R64" s="189"/>
      <c r="S64" s="190"/>
      <c r="T64" s="217"/>
      <c r="U64" s="170">
        <f>U63+V63+W63</f>
        <v>408</v>
      </c>
      <c r="V64" s="171"/>
      <c r="W64" s="172"/>
      <c r="X64" s="217"/>
      <c r="Y64" s="170">
        <f>Y63+Z63+AA63</f>
        <v>438</v>
      </c>
      <c r="Z64" s="171"/>
      <c r="AA64" s="172"/>
      <c r="AB64" s="217"/>
      <c r="AC64" s="191">
        <f>U65+M65+E65</f>
        <v>2379</v>
      </c>
      <c r="AD64" s="192"/>
      <c r="AE64" s="192"/>
      <c r="AF64" s="192"/>
      <c r="AG64" s="182">
        <f>H63+L63+P63+T63+X63+AB63</f>
        <v>180</v>
      </c>
    </row>
    <row r="65" spans="1:38" s="14" customFormat="1" ht="20.100000000000001" customHeight="1" thickBot="1" x14ac:dyDescent="0.25">
      <c r="A65" s="177"/>
      <c r="B65" s="178"/>
      <c r="C65" s="178"/>
      <c r="D65" s="179"/>
      <c r="E65" s="173">
        <f>E64+I64</f>
        <v>699</v>
      </c>
      <c r="F65" s="173"/>
      <c r="G65" s="173"/>
      <c r="H65" s="173"/>
      <c r="I65" s="173"/>
      <c r="J65" s="173"/>
      <c r="K65" s="173"/>
      <c r="L65" s="65">
        <f>H63+L63</f>
        <v>60</v>
      </c>
      <c r="M65" s="173">
        <f>M64+Q64</f>
        <v>834</v>
      </c>
      <c r="N65" s="173"/>
      <c r="O65" s="173"/>
      <c r="P65" s="173"/>
      <c r="Q65" s="173"/>
      <c r="R65" s="173"/>
      <c r="S65" s="173"/>
      <c r="T65" s="65">
        <f>P63+T63</f>
        <v>60</v>
      </c>
      <c r="U65" s="173">
        <f>U64+Y64</f>
        <v>846</v>
      </c>
      <c r="V65" s="173"/>
      <c r="W65" s="173"/>
      <c r="X65" s="173"/>
      <c r="Y65" s="173"/>
      <c r="Z65" s="173"/>
      <c r="AA65" s="173"/>
      <c r="AB65" s="66">
        <f>X63+AB63</f>
        <v>60</v>
      </c>
      <c r="AC65" s="193"/>
      <c r="AD65" s="194"/>
      <c r="AE65" s="194"/>
      <c r="AF65" s="194"/>
      <c r="AG65" s="183"/>
    </row>
    <row r="66" spans="1:38" s="14" customFormat="1" x14ac:dyDescent="0.2">
      <c r="A66" s="16"/>
      <c r="B66" s="17"/>
      <c r="C66" s="18"/>
      <c r="D66" s="18"/>
      <c r="E66" s="19"/>
      <c r="F66" s="19"/>
      <c r="G66" s="20"/>
      <c r="H66" s="19"/>
      <c r="I66" s="19"/>
      <c r="J66" s="19"/>
      <c r="K66" s="20"/>
      <c r="L66" s="21"/>
      <c r="M66" s="21"/>
      <c r="N66" s="22"/>
      <c r="O66" s="23"/>
      <c r="P66" s="24"/>
      <c r="Q66" s="24"/>
      <c r="R66" s="24"/>
      <c r="S66" s="25"/>
      <c r="T66" s="22"/>
      <c r="U66" s="22"/>
      <c r="V66" s="22"/>
      <c r="W66" s="23"/>
      <c r="X66" s="24"/>
      <c r="Y66" s="24"/>
      <c r="Z66" s="24"/>
      <c r="AA66" s="25"/>
      <c r="AB66" s="26"/>
      <c r="AC66" s="54"/>
      <c r="AD66" s="54"/>
      <c r="AE66" s="54"/>
      <c r="AF66" s="55"/>
      <c r="AG66" s="42"/>
    </row>
    <row r="67" spans="1:38" ht="12.75" customHeight="1" x14ac:dyDescent="0.2">
      <c r="B67" s="214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P67" s="4"/>
      <c r="T67" s="4"/>
      <c r="X67" s="4"/>
      <c r="AB67" s="4"/>
      <c r="AF67" s="56"/>
    </row>
    <row r="69" spans="1:38" x14ac:dyDescent="0.2">
      <c r="B69" s="139"/>
      <c r="P69" s="124"/>
      <c r="T69" s="124"/>
      <c r="X69" s="124"/>
      <c r="AB69" s="124"/>
    </row>
    <row r="70" spans="1:38" x14ac:dyDescent="0.2">
      <c r="P70" s="124"/>
      <c r="T70" s="124"/>
      <c r="X70" s="4"/>
      <c r="AB70" s="124"/>
    </row>
    <row r="71" spans="1:38" x14ac:dyDescent="0.2">
      <c r="B71" s="138"/>
      <c r="P71" s="124"/>
      <c r="T71" s="124"/>
      <c r="X71" s="4"/>
      <c r="AB71" s="124"/>
    </row>
    <row r="72" spans="1:38" x14ac:dyDescent="0.2">
      <c r="P72" s="124"/>
      <c r="T72" s="124"/>
      <c r="X72" s="124"/>
      <c r="AB72" s="124"/>
    </row>
    <row r="73" spans="1:38" s="4" customFormat="1" x14ac:dyDescent="0.2">
      <c r="A73" s="2"/>
      <c r="B73" s="2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4" spans="1:38" s="4" customFormat="1" x14ac:dyDescent="0.2">
      <c r="A74" s="2"/>
      <c r="B74" s="2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5" spans="1:38" s="4" customFormat="1" x14ac:dyDescent="0.2">
      <c r="A75" s="2"/>
      <c r="B75" s="2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7" spans="1:38" s="4" customFormat="1" x14ac:dyDescent="0.2">
      <c r="A77" s="2"/>
      <c r="B77" s="140"/>
      <c r="C77" s="3"/>
      <c r="D77" s="3"/>
      <c r="H77" s="5"/>
      <c r="L77" s="5"/>
      <c r="P77" s="5"/>
      <c r="T77" s="5"/>
      <c r="X77" s="5"/>
      <c r="AB77" s="5"/>
      <c r="AC77" s="7"/>
      <c r="AD77" s="7"/>
      <c r="AE77" s="7"/>
      <c r="AF77" s="7"/>
      <c r="AG77" s="6"/>
      <c r="AH77"/>
      <c r="AI77"/>
      <c r="AJ77"/>
      <c r="AK77"/>
      <c r="AL77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  <row r="81" spans="1:38" s="4" customFormat="1" x14ac:dyDescent="0.2">
      <c r="A81" s="2"/>
      <c r="B81" s="2"/>
      <c r="C81" s="3"/>
      <c r="D81" s="3"/>
      <c r="H81" s="5"/>
      <c r="L81" s="5"/>
      <c r="P81" s="5"/>
      <c r="T81" s="5"/>
      <c r="X81" s="5"/>
      <c r="AB81" s="5"/>
      <c r="AC81" s="7"/>
      <c r="AD81" s="7"/>
      <c r="AE81" s="7"/>
      <c r="AF81" s="7"/>
      <c r="AG81" s="6"/>
      <c r="AH81"/>
      <c r="AI81"/>
      <c r="AJ81"/>
      <c r="AK81"/>
      <c r="AL81"/>
    </row>
    <row r="84" spans="1:38" s="4" customFormat="1" x14ac:dyDescent="0.2">
      <c r="A84" s="2"/>
      <c r="B84" s="2"/>
      <c r="C84" s="3"/>
      <c r="D84" s="3"/>
      <c r="H84" s="5"/>
      <c r="L84" s="5"/>
      <c r="P84" s="5"/>
      <c r="T84" s="5"/>
      <c r="V84" s="88"/>
      <c r="X84" s="5"/>
      <c r="AB84" s="5"/>
      <c r="AC84" s="7"/>
      <c r="AD84" s="7"/>
      <c r="AE84" s="7"/>
      <c r="AF84" s="7"/>
      <c r="AG84" s="6"/>
      <c r="AH84"/>
      <c r="AI84"/>
      <c r="AJ84"/>
      <c r="AK84"/>
      <c r="AL84"/>
    </row>
  </sheetData>
  <mergeCells count="61"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M13:T13"/>
    <mergeCell ref="U13:AB13"/>
    <mergeCell ref="AC13:AC15"/>
    <mergeCell ref="AD13:AF14"/>
    <mergeCell ref="AG13:AG15"/>
    <mergeCell ref="M14:O14"/>
    <mergeCell ref="A40:AB40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L14:L15"/>
    <mergeCell ref="A13:A15"/>
    <mergeCell ref="B13:B15"/>
    <mergeCell ref="C13:C15"/>
    <mergeCell ref="D13:D15"/>
    <mergeCell ref="E13:L13"/>
    <mergeCell ref="AB14:AB15"/>
    <mergeCell ref="A16:AB16"/>
    <mergeCell ref="A24:AB24"/>
    <mergeCell ref="D25:D32"/>
    <mergeCell ref="A33:AB33"/>
    <mergeCell ref="A46:AB46"/>
    <mergeCell ref="A51:AB51"/>
    <mergeCell ref="A61:AB61"/>
    <mergeCell ref="C62:D62"/>
    <mergeCell ref="A63:D65"/>
    <mergeCell ref="H63:H64"/>
    <mergeCell ref="L63:L64"/>
    <mergeCell ref="P63:P64"/>
    <mergeCell ref="T63:T64"/>
    <mergeCell ref="X63:X64"/>
    <mergeCell ref="B67:M67"/>
    <mergeCell ref="AB63:AB64"/>
    <mergeCell ref="E64:G64"/>
    <mergeCell ref="I64:K64"/>
    <mergeCell ref="M64:O64"/>
    <mergeCell ref="Q64:S64"/>
    <mergeCell ref="U64:W64"/>
    <mergeCell ref="Y64:AA64"/>
    <mergeCell ref="AC64:AF65"/>
    <mergeCell ref="AG64:AG65"/>
    <mergeCell ref="E65:K65"/>
    <mergeCell ref="M65:S65"/>
    <mergeCell ref="U65:AA6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17F7A-9EA8-47AD-976C-E26DD17D683B}">
  <ds:schemaRefs>
    <ds:schemaRef ds:uri="6b33d809-1955-4517-9db6-599e61d1c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950A44-71DB-428C-891B-0A42AEB689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998CA-0C63-4F8E-93C5-0E45A9A3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Filologia naucz NS</vt:lpstr>
      <vt:lpstr>Filologia transl. NS</vt:lpstr>
      <vt:lpstr>Filologia naucz NS od podstaw</vt:lpstr>
      <vt:lpstr>Filologia transl. NS od podstaw</vt:lpstr>
      <vt:lpstr>'Filologia naucz NS'!Obszar_wydruku</vt:lpstr>
      <vt:lpstr>'Filologia naucz NS od podstaw'!Obszar_wydruku</vt:lpstr>
      <vt:lpstr>'Filologia transl. NS'!Obszar_wydruku</vt:lpstr>
      <vt:lpstr>'Filologia transl. NS od podstaw'!Obszar_wydruku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2025-10-02T12:22:20Z</cp:lastPrinted>
  <dcterms:created xsi:type="dcterms:W3CDTF">2007-09-02T18:22:54Z</dcterms:created>
  <dcterms:modified xsi:type="dcterms:W3CDTF">2025-10-02T12:22:35Z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