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G:\ZZ-25 US program studiów na kierunku Filologia I stopień\"/>
    </mc:Choice>
  </mc:AlternateContent>
  <xr:revisionPtr revIDLastSave="0" documentId="13_ncr:1_{BAFC030A-EC50-4073-9A3A-9DA69FE568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lologia naucz NS" sheetId="7" r:id="rId1"/>
    <sheet name="Filologia transl. NS" sheetId="9" r:id="rId2"/>
    <sheet name="Filologia naucz NS od podstaw" sheetId="11" r:id="rId3"/>
    <sheet name="Filologia transl. NS od podstaw" sheetId="10" r:id="rId4"/>
  </sheets>
  <definedNames>
    <definedName name="_xlnm.Print_Area" localSheetId="0">'Filologia naucz NS'!$A$1:$AG$68</definedName>
    <definedName name="_xlnm.Print_Area" localSheetId="2">'Filologia naucz NS od podstaw'!$A$1:$AG$71</definedName>
    <definedName name="_xlnm.Print_Area" localSheetId="1">'Filologia transl. NS'!$A$1:$AG$60</definedName>
    <definedName name="_xlnm.Print_Area" localSheetId="3">'Filologia transl. NS od podstaw'!$A$1:$AG$63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B69" i="11" l="1"/>
  <c r="AA69" i="11"/>
  <c r="Z69" i="11"/>
  <c r="Y69" i="11"/>
  <c r="X69" i="11"/>
  <c r="AB71" i="11" s="1"/>
  <c r="W69" i="11"/>
  <c r="V69" i="11"/>
  <c r="U69" i="11"/>
  <c r="U70" i="11" s="1"/>
  <c r="T69" i="11"/>
  <c r="S69" i="11"/>
  <c r="R69" i="11"/>
  <c r="Q70" i="11" s="1"/>
  <c r="Q69" i="11"/>
  <c r="P69" i="11"/>
  <c r="O69" i="11"/>
  <c r="N69" i="11"/>
  <c r="M69" i="11"/>
  <c r="M70" i="11" s="1"/>
  <c r="L69" i="11"/>
  <c r="L71" i="11" s="1"/>
  <c r="K69" i="11"/>
  <c r="J69" i="11"/>
  <c r="I69" i="11"/>
  <c r="I70" i="11" s="1"/>
  <c r="H69" i="11"/>
  <c r="G69" i="11"/>
  <c r="F69" i="11"/>
  <c r="E69" i="11"/>
  <c r="AG68" i="11"/>
  <c r="AG66" i="11" s="1"/>
  <c r="AF68" i="11"/>
  <c r="AF66" i="11" s="1"/>
  <c r="AE68" i="11"/>
  <c r="AE66" i="11" s="1"/>
  <c r="AD68" i="11"/>
  <c r="AD66" i="11" s="1"/>
  <c r="AC68" i="11"/>
  <c r="AC66" i="11" s="1"/>
  <c r="AG67" i="11"/>
  <c r="AF67" i="11"/>
  <c r="AE67" i="11"/>
  <c r="AD67" i="11"/>
  <c r="AC67" i="11"/>
  <c r="AG65" i="11"/>
  <c r="AF65" i="11"/>
  <c r="AE65" i="11"/>
  <c r="AD65" i="11"/>
  <c r="AG64" i="11"/>
  <c r="AF64" i="11"/>
  <c r="AE64" i="11"/>
  <c r="AC64" i="11" s="1"/>
  <c r="AD64" i="11"/>
  <c r="AG63" i="11"/>
  <c r="AF63" i="11"/>
  <c r="AE63" i="11"/>
  <c r="AD63" i="11"/>
  <c r="AC63" i="11" s="1"/>
  <c r="AG62" i="11"/>
  <c r="AF62" i="11"/>
  <c r="AE62" i="11"/>
  <c r="AD62" i="11"/>
  <c r="AC62" i="11"/>
  <c r="AG61" i="11"/>
  <c r="AF61" i="11"/>
  <c r="AE61" i="11"/>
  <c r="AD61" i="11"/>
  <c r="AC61" i="11"/>
  <c r="AG60" i="11"/>
  <c r="AF60" i="11"/>
  <c r="AE60" i="11"/>
  <c r="AD60" i="11"/>
  <c r="AG59" i="11"/>
  <c r="AF59" i="11"/>
  <c r="AE59" i="11"/>
  <c r="AD59" i="11"/>
  <c r="AD57" i="11" s="1"/>
  <c r="AG58" i="11"/>
  <c r="AF58" i="11"/>
  <c r="AE58" i="11"/>
  <c r="AD58" i="11"/>
  <c r="AG56" i="11"/>
  <c r="AF56" i="11"/>
  <c r="AE56" i="11"/>
  <c r="AD56" i="11"/>
  <c r="AC56" i="11"/>
  <c r="AG55" i="11"/>
  <c r="AF55" i="11"/>
  <c r="AC55" i="11" s="1"/>
  <c r="AE55" i="11"/>
  <c r="AD55" i="11"/>
  <c r="AG54" i="11"/>
  <c r="AF54" i="11"/>
  <c r="AE54" i="11"/>
  <c r="AC54" i="11" s="1"/>
  <c r="AD54" i="11"/>
  <c r="AG53" i="11"/>
  <c r="AF53" i="11"/>
  <c r="AE53" i="11"/>
  <c r="AD53" i="11"/>
  <c r="AG52" i="11"/>
  <c r="AF52" i="11"/>
  <c r="AE52" i="11"/>
  <c r="AD52" i="11"/>
  <c r="AC52" i="11"/>
  <c r="AG51" i="11"/>
  <c r="AG50" i="11" s="1"/>
  <c r="AF51" i="11"/>
  <c r="AE51" i="11"/>
  <c r="AD51" i="11"/>
  <c r="AC51" i="11" s="1"/>
  <c r="AG48" i="11"/>
  <c r="AF48" i="11"/>
  <c r="AE48" i="11"/>
  <c r="AC48" i="11" s="1"/>
  <c r="AD48" i="11"/>
  <c r="AG47" i="11"/>
  <c r="AF47" i="11"/>
  <c r="AE47" i="11"/>
  <c r="AD47" i="11"/>
  <c r="AD46" i="11" s="1"/>
  <c r="AC47" i="11"/>
  <c r="AG45" i="11"/>
  <c r="AF45" i="11"/>
  <c r="AE45" i="11"/>
  <c r="AD45" i="11"/>
  <c r="AC45" i="11"/>
  <c r="AG44" i="11"/>
  <c r="AF44" i="11"/>
  <c r="AE44" i="11"/>
  <c r="AD44" i="11"/>
  <c r="AC44" i="11"/>
  <c r="AG43" i="11"/>
  <c r="AF43" i="11"/>
  <c r="AE43" i="11"/>
  <c r="AD43" i="11"/>
  <c r="AG42" i="11"/>
  <c r="AF42" i="11"/>
  <c r="AE42" i="11"/>
  <c r="AC42" i="11" s="1"/>
  <c r="AD42" i="11"/>
  <c r="AG41" i="11"/>
  <c r="AF41" i="11"/>
  <c r="AE41" i="11"/>
  <c r="AD41" i="11"/>
  <c r="AC41" i="11" s="1"/>
  <c r="AG39" i="11"/>
  <c r="AF39" i="11"/>
  <c r="AE39" i="11"/>
  <c r="AD39" i="11"/>
  <c r="AC39" i="11"/>
  <c r="AG38" i="11"/>
  <c r="AF38" i="11"/>
  <c r="AE38" i="11"/>
  <c r="AD38" i="11"/>
  <c r="AC38" i="11" s="1"/>
  <c r="AG37" i="11"/>
  <c r="AF37" i="11"/>
  <c r="AE37" i="11"/>
  <c r="AC37" i="11" s="1"/>
  <c r="AD37" i="11"/>
  <c r="AG36" i="11"/>
  <c r="AF36" i="11"/>
  <c r="AE36" i="11"/>
  <c r="AD36" i="11"/>
  <c r="AG35" i="11"/>
  <c r="AF35" i="11"/>
  <c r="AE35" i="11"/>
  <c r="AD35" i="11"/>
  <c r="AC35" i="11"/>
  <c r="AG34" i="11"/>
  <c r="AG33" i="11" s="1"/>
  <c r="AF34" i="11"/>
  <c r="AE34" i="11"/>
  <c r="AD34" i="11"/>
  <c r="AC34" i="11"/>
  <c r="AG32" i="11"/>
  <c r="AF32" i="11"/>
  <c r="AC32" i="11" s="1"/>
  <c r="AE32" i="11"/>
  <c r="AD32" i="11"/>
  <c r="AG31" i="11"/>
  <c r="AF31" i="11"/>
  <c r="AE31" i="11"/>
  <c r="AD31" i="11"/>
  <c r="AG30" i="11"/>
  <c r="AF30" i="11"/>
  <c r="AE30" i="11"/>
  <c r="AD30" i="11"/>
  <c r="AC30" i="11"/>
  <c r="AG29" i="11"/>
  <c r="AF29" i="11"/>
  <c r="AE29" i="11"/>
  <c r="AD29" i="11"/>
  <c r="AC29" i="11" s="1"/>
  <c r="AG28" i="11"/>
  <c r="AF28" i="11"/>
  <c r="AC28" i="11" s="1"/>
  <c r="AE28" i="11"/>
  <c r="AD28" i="11"/>
  <c r="AG27" i="11"/>
  <c r="AF27" i="11"/>
  <c r="AE27" i="11"/>
  <c r="AC27" i="11" s="1"/>
  <c r="AD27" i="11"/>
  <c r="AG26" i="11"/>
  <c r="AF26" i="11"/>
  <c r="AE26" i="11"/>
  <c r="AD26" i="11"/>
  <c r="AC26" i="11" s="1"/>
  <c r="AG25" i="11"/>
  <c r="AF25" i="11"/>
  <c r="AE25" i="11"/>
  <c r="AD25" i="11"/>
  <c r="AC25" i="11"/>
  <c r="AE24" i="11"/>
  <c r="AG23" i="11"/>
  <c r="AF23" i="11"/>
  <c r="AE23" i="11"/>
  <c r="AD23" i="11"/>
  <c r="AC23" i="11"/>
  <c r="AG22" i="11"/>
  <c r="AF22" i="11"/>
  <c r="AE22" i="11"/>
  <c r="AD22" i="11"/>
  <c r="AC22" i="11"/>
  <c r="AG21" i="11"/>
  <c r="AF21" i="11"/>
  <c r="AC21" i="11" s="1"/>
  <c r="AE21" i="11"/>
  <c r="AD21" i="11"/>
  <c r="AG20" i="11"/>
  <c r="AF20" i="11"/>
  <c r="AE20" i="11"/>
  <c r="AC20" i="11" s="1"/>
  <c r="AD20" i="11"/>
  <c r="AG19" i="11"/>
  <c r="AF19" i="11"/>
  <c r="AE19" i="11"/>
  <c r="AD19" i="11"/>
  <c r="AG18" i="11"/>
  <c r="AF18" i="11"/>
  <c r="AE18" i="11"/>
  <c r="AD18" i="11"/>
  <c r="AC18" i="11"/>
  <c r="AG17" i="11"/>
  <c r="AG16" i="11" s="1"/>
  <c r="AF17" i="11"/>
  <c r="AE17" i="11"/>
  <c r="AD17" i="11"/>
  <c r="AC17" i="11" s="1"/>
  <c r="AB61" i="10"/>
  <c r="AA61" i="10"/>
  <c r="Z61" i="10"/>
  <c r="Y61" i="10"/>
  <c r="X61" i="10"/>
  <c r="AB63" i="10" s="1"/>
  <c r="W61" i="10"/>
  <c r="V61" i="10"/>
  <c r="U61" i="10"/>
  <c r="U62" i="10" s="1"/>
  <c r="T61" i="10"/>
  <c r="S61" i="10"/>
  <c r="R61" i="10"/>
  <c r="Q61" i="10"/>
  <c r="P61" i="10"/>
  <c r="O61" i="10"/>
  <c r="N61" i="10"/>
  <c r="M61" i="10"/>
  <c r="M62" i="10" s="1"/>
  <c r="L61" i="10"/>
  <c r="L63" i="10" s="1"/>
  <c r="K61" i="10"/>
  <c r="J61" i="10"/>
  <c r="I61" i="10"/>
  <c r="I62" i="10" s="1"/>
  <c r="H61" i="10"/>
  <c r="G61" i="10"/>
  <c r="F61" i="10"/>
  <c r="E61" i="10"/>
  <c r="AG60" i="10"/>
  <c r="AG59" i="10" s="1"/>
  <c r="AF60" i="10"/>
  <c r="AF59" i="10" s="1"/>
  <c r="AE60" i="10"/>
  <c r="AE59" i="10" s="1"/>
  <c r="AD60" i="10"/>
  <c r="AD59" i="10" s="1"/>
  <c r="AC60" i="10"/>
  <c r="AC59" i="10" s="1"/>
  <c r="AG58" i="10"/>
  <c r="AF58" i="10"/>
  <c r="AE58" i="10"/>
  <c r="AD58" i="10"/>
  <c r="AC58" i="10"/>
  <c r="AG57" i="10"/>
  <c r="AF57" i="10"/>
  <c r="AE57" i="10"/>
  <c r="AD57" i="10"/>
  <c r="AC57" i="10" s="1"/>
  <c r="AG56" i="10"/>
  <c r="AF56" i="10"/>
  <c r="AE56" i="10"/>
  <c r="AD56" i="10"/>
  <c r="AC56" i="10" s="1"/>
  <c r="AG55" i="10"/>
  <c r="AF55" i="10"/>
  <c r="AE55" i="10"/>
  <c r="AD55" i="10"/>
  <c r="AC55" i="10" s="1"/>
  <c r="AG54" i="10"/>
  <c r="AF54" i="10"/>
  <c r="AE54" i="10"/>
  <c r="AD54" i="10"/>
  <c r="AC54" i="10"/>
  <c r="AG53" i="10"/>
  <c r="AF53" i="10"/>
  <c r="AE53" i="10"/>
  <c r="AD53" i="10"/>
  <c r="AC53" i="10"/>
  <c r="AG52" i="10"/>
  <c r="AF52" i="10"/>
  <c r="AE52" i="10"/>
  <c r="AD52" i="10"/>
  <c r="AC52" i="10" s="1"/>
  <c r="AG51" i="10"/>
  <c r="AF51" i="10"/>
  <c r="AE51" i="10"/>
  <c r="AC51" i="10" s="1"/>
  <c r="AD51" i="10"/>
  <c r="AG50" i="10"/>
  <c r="AF50" i="10"/>
  <c r="AE50" i="10"/>
  <c r="AD50" i="10"/>
  <c r="AG48" i="10"/>
  <c r="AF48" i="10"/>
  <c r="AE48" i="10"/>
  <c r="AD48" i="10"/>
  <c r="AC48" i="10"/>
  <c r="AG47" i="10"/>
  <c r="AG46" i="10" s="1"/>
  <c r="AF47" i="10"/>
  <c r="AE47" i="10"/>
  <c r="AD47" i="10"/>
  <c r="AG45" i="10"/>
  <c r="AF45" i="10"/>
  <c r="AE45" i="10"/>
  <c r="AE40" i="10" s="1"/>
  <c r="AD45" i="10"/>
  <c r="AG44" i="10"/>
  <c r="AF44" i="10"/>
  <c r="AE44" i="10"/>
  <c r="AD44" i="10"/>
  <c r="AC44" i="10"/>
  <c r="AG43" i="10"/>
  <c r="AF43" i="10"/>
  <c r="AE43" i="10"/>
  <c r="AD43" i="10"/>
  <c r="AC43" i="10"/>
  <c r="AG42" i="10"/>
  <c r="AG40" i="10" s="1"/>
  <c r="AF42" i="10"/>
  <c r="AE42" i="10"/>
  <c r="AD42" i="10"/>
  <c r="AC42" i="10"/>
  <c r="AG41" i="10"/>
  <c r="AF41" i="10"/>
  <c r="AF40" i="10" s="1"/>
  <c r="AE41" i="10"/>
  <c r="AD41" i="10"/>
  <c r="AC41" i="10" s="1"/>
  <c r="AG39" i="10"/>
  <c r="AF39" i="10"/>
  <c r="AE39" i="10"/>
  <c r="AD39" i="10"/>
  <c r="AC39" i="10"/>
  <c r="AG38" i="10"/>
  <c r="AF38" i="10"/>
  <c r="AE38" i="10"/>
  <c r="AD38" i="10"/>
  <c r="AC38" i="10" s="1"/>
  <c r="AG37" i="10"/>
  <c r="AF37" i="10"/>
  <c r="AE37" i="10"/>
  <c r="AE33" i="10" s="1"/>
  <c r="AD37" i="10"/>
  <c r="AC37" i="10" s="1"/>
  <c r="AG36" i="10"/>
  <c r="AF36" i="10"/>
  <c r="AE36" i="10"/>
  <c r="AD36" i="10"/>
  <c r="AC36" i="10" s="1"/>
  <c r="AG35" i="10"/>
  <c r="AF35" i="10"/>
  <c r="AE35" i="10"/>
  <c r="AD35" i="10"/>
  <c r="AC35" i="10" s="1"/>
  <c r="AG34" i="10"/>
  <c r="AF34" i="10"/>
  <c r="AE34" i="10"/>
  <c r="AD34" i="10"/>
  <c r="AC34" i="10"/>
  <c r="AD33" i="10"/>
  <c r="AG32" i="10"/>
  <c r="AF32" i="10"/>
  <c r="AE32" i="10"/>
  <c r="AC32" i="10" s="1"/>
  <c r="AD32" i="10"/>
  <c r="AG31" i="10"/>
  <c r="AF31" i="10"/>
  <c r="AE31" i="10"/>
  <c r="AD31" i="10"/>
  <c r="AC31" i="10"/>
  <c r="AG30" i="10"/>
  <c r="AF30" i="10"/>
  <c r="AC30" i="10" s="1"/>
  <c r="AE30" i="10"/>
  <c r="AD30" i="10"/>
  <c r="AG29" i="10"/>
  <c r="AF29" i="10"/>
  <c r="AE29" i="10"/>
  <c r="AC29" i="10" s="1"/>
  <c r="AD29" i="10"/>
  <c r="AG28" i="10"/>
  <c r="AF28" i="10"/>
  <c r="AE28" i="10"/>
  <c r="AD28" i="10"/>
  <c r="AG27" i="10"/>
  <c r="AF27" i="10"/>
  <c r="AE27" i="10"/>
  <c r="AD27" i="10"/>
  <c r="AC27" i="10"/>
  <c r="AG26" i="10"/>
  <c r="AG24" i="10" s="1"/>
  <c r="AF26" i="10"/>
  <c r="AE26" i="10"/>
  <c r="AD26" i="10"/>
  <c r="AC26" i="10"/>
  <c r="AG25" i="10"/>
  <c r="AF25" i="10"/>
  <c r="AC25" i="10" s="1"/>
  <c r="AE25" i="10"/>
  <c r="AD25" i="10"/>
  <c r="AG23" i="10"/>
  <c r="AF23" i="10"/>
  <c r="AE23" i="10"/>
  <c r="AD23" i="10"/>
  <c r="AG22" i="10"/>
  <c r="AF22" i="10"/>
  <c r="AE22" i="10"/>
  <c r="AD22" i="10"/>
  <c r="AC22" i="10"/>
  <c r="AG21" i="10"/>
  <c r="AF21" i="10"/>
  <c r="AE21" i="10"/>
  <c r="AD21" i="10"/>
  <c r="AC21" i="10" s="1"/>
  <c r="AG20" i="10"/>
  <c r="AF20" i="10"/>
  <c r="AC20" i="10" s="1"/>
  <c r="AE20" i="10"/>
  <c r="AD20" i="10"/>
  <c r="AG19" i="10"/>
  <c r="AF19" i="10"/>
  <c r="AE19" i="10"/>
  <c r="AD19" i="10"/>
  <c r="AC19" i="10" s="1"/>
  <c r="AG18" i="10"/>
  <c r="AF18" i="10"/>
  <c r="AE18" i="10"/>
  <c r="AD18" i="10"/>
  <c r="AC18" i="10" s="1"/>
  <c r="AG17" i="10"/>
  <c r="AF17" i="10"/>
  <c r="AE17" i="10"/>
  <c r="AE16" i="10" s="1"/>
  <c r="AD17" i="10"/>
  <c r="AC17" i="10"/>
  <c r="AC31" i="11" l="1"/>
  <c r="AC36" i="11"/>
  <c r="AE40" i="11"/>
  <c r="AC19" i="11"/>
  <c r="AC16" i="11" s="1"/>
  <c r="AD24" i="11"/>
  <c r="AF40" i="11"/>
  <c r="AC53" i="11"/>
  <c r="AC58" i="11"/>
  <c r="AG24" i="11"/>
  <c r="AD33" i="11"/>
  <c r="AG40" i="11"/>
  <c r="AF57" i="11"/>
  <c r="AE16" i="11"/>
  <c r="AE33" i="11"/>
  <c r="AE50" i="11"/>
  <c r="AG57" i="11"/>
  <c r="AG49" i="11" s="1"/>
  <c r="AC60" i="11"/>
  <c r="AF16" i="11"/>
  <c r="AF33" i="11"/>
  <c r="AC43" i="11"/>
  <c r="AC40" i="11" s="1"/>
  <c r="AF50" i="11"/>
  <c r="AC59" i="11"/>
  <c r="AC65" i="11"/>
  <c r="E70" i="11"/>
  <c r="E71" i="11" s="1"/>
  <c r="AF33" i="10"/>
  <c r="AG49" i="10"/>
  <c r="AC50" i="10"/>
  <c r="AC49" i="10" s="1"/>
  <c r="AF49" i="10"/>
  <c r="AD24" i="10"/>
  <c r="AE24" i="10"/>
  <c r="AG33" i="10"/>
  <c r="AD40" i="10"/>
  <c r="AD16" i="10"/>
  <c r="AD61" i="10" s="1"/>
  <c r="AF16" i="10"/>
  <c r="AC28" i="10"/>
  <c r="AE61" i="10"/>
  <c r="AG16" i="10"/>
  <c r="AC23" i="10"/>
  <c r="AC16" i="10" s="1"/>
  <c r="AF24" i="10"/>
  <c r="AC45" i="10"/>
  <c r="AC40" i="10" s="1"/>
  <c r="AF46" i="10"/>
  <c r="AD49" i="10"/>
  <c r="E62" i="10"/>
  <c r="E63" i="10" s="1"/>
  <c r="Q62" i="10"/>
  <c r="M63" i="10" s="1"/>
  <c r="AD46" i="10"/>
  <c r="T63" i="10"/>
  <c r="AC47" i="10"/>
  <c r="AC46" i="10" s="1"/>
  <c r="AE46" i="10"/>
  <c r="Y62" i="10"/>
  <c r="U63" i="10" s="1"/>
  <c r="AF46" i="11"/>
  <c r="T71" i="11"/>
  <c r="AG46" i="11"/>
  <c r="M71" i="11"/>
  <c r="Y70" i="11"/>
  <c r="U71" i="11" s="1"/>
  <c r="AC46" i="11"/>
  <c r="AC50" i="11"/>
  <c r="AC24" i="11"/>
  <c r="AC33" i="11"/>
  <c r="AF49" i="11"/>
  <c r="AE46" i="11"/>
  <c r="AG70" i="11"/>
  <c r="AD40" i="11"/>
  <c r="AD50" i="11"/>
  <c r="AD49" i="11" s="1"/>
  <c r="AE57" i="11"/>
  <c r="AF24" i="11"/>
  <c r="AD16" i="11"/>
  <c r="AC33" i="10"/>
  <c r="AG61" i="10"/>
  <c r="AF61" i="10"/>
  <c r="AC24" i="10"/>
  <c r="AG62" i="10"/>
  <c r="AE49" i="10"/>
  <c r="AG69" i="11" l="1"/>
  <c r="AF69" i="11"/>
  <c r="AC57" i="11"/>
  <c r="AC49" i="11" s="1"/>
  <c r="AC62" i="10"/>
  <c r="AE69" i="11"/>
  <c r="AE49" i="11"/>
  <c r="AC70" i="11"/>
  <c r="AD69" i="11"/>
  <c r="AC69" i="11"/>
  <c r="AC61" i="10"/>
  <c r="AE17" i="7" l="1"/>
  <c r="AF17" i="7"/>
  <c r="AG17" i="7"/>
  <c r="AD17" i="7"/>
  <c r="AG57" i="7"/>
  <c r="AF57" i="7"/>
  <c r="AE57" i="7"/>
  <c r="AD57" i="7"/>
  <c r="AG52" i="7"/>
  <c r="AF52" i="7"/>
  <c r="AE52" i="7"/>
  <c r="AD52" i="7"/>
  <c r="AG53" i="9"/>
  <c r="AF53" i="9"/>
  <c r="AE53" i="9"/>
  <c r="AD53" i="9"/>
  <c r="AG42" i="9"/>
  <c r="AF42" i="9"/>
  <c r="AC42" i="9" s="1"/>
  <c r="AE42" i="9"/>
  <c r="AD42" i="9"/>
  <c r="AG41" i="9"/>
  <c r="AF41" i="9"/>
  <c r="AE41" i="9"/>
  <c r="AD41" i="9"/>
  <c r="AG40" i="9"/>
  <c r="AF40" i="9"/>
  <c r="AE40" i="9"/>
  <c r="AD40" i="9"/>
  <c r="AG39" i="9"/>
  <c r="AF39" i="9"/>
  <c r="AE39" i="9"/>
  <c r="AD39" i="9"/>
  <c r="AG38" i="9"/>
  <c r="AF38" i="9"/>
  <c r="AE38" i="9"/>
  <c r="AD38" i="9"/>
  <c r="AG41" i="7"/>
  <c r="AF41" i="7"/>
  <c r="AE41" i="7"/>
  <c r="AD41" i="7"/>
  <c r="AG40" i="7"/>
  <c r="AF40" i="7"/>
  <c r="AE40" i="7"/>
  <c r="AD40" i="7"/>
  <c r="AG36" i="9"/>
  <c r="AF36" i="9"/>
  <c r="AE36" i="9"/>
  <c r="AD36" i="9"/>
  <c r="AC36" i="9" s="1"/>
  <c r="AG35" i="9"/>
  <c r="AF35" i="9"/>
  <c r="AE35" i="9"/>
  <c r="AD35" i="9"/>
  <c r="AG34" i="9"/>
  <c r="AF34" i="9"/>
  <c r="AE34" i="9"/>
  <c r="AD34" i="9"/>
  <c r="AG33" i="9"/>
  <c r="AF33" i="9"/>
  <c r="AE33" i="9"/>
  <c r="AD33" i="9"/>
  <c r="AG32" i="9"/>
  <c r="AF32" i="9"/>
  <c r="AE32" i="9"/>
  <c r="AD32" i="9"/>
  <c r="AG31" i="9"/>
  <c r="AF31" i="9"/>
  <c r="AE31" i="9"/>
  <c r="AD31" i="9"/>
  <c r="AG33" i="7"/>
  <c r="AF33" i="7"/>
  <c r="AE33" i="7"/>
  <c r="AD33" i="7"/>
  <c r="AG34" i="7"/>
  <c r="AF34" i="7"/>
  <c r="AE34" i="7"/>
  <c r="AD34" i="7"/>
  <c r="AG32" i="7"/>
  <c r="AF32" i="7"/>
  <c r="AE32" i="7"/>
  <c r="AD32" i="7"/>
  <c r="AG31" i="7"/>
  <c r="AF31" i="7"/>
  <c r="AE31" i="7"/>
  <c r="AD31" i="7"/>
  <c r="AG23" i="9"/>
  <c r="AF23" i="9"/>
  <c r="AE23" i="9"/>
  <c r="AD23" i="9"/>
  <c r="AC23" i="9" s="1"/>
  <c r="AG22" i="9"/>
  <c r="AF22" i="9"/>
  <c r="AE22" i="9"/>
  <c r="AD22" i="9"/>
  <c r="AG21" i="9"/>
  <c r="AF21" i="9"/>
  <c r="AE21" i="9"/>
  <c r="AD21" i="9"/>
  <c r="AG20" i="9"/>
  <c r="AF20" i="9"/>
  <c r="AE20" i="9"/>
  <c r="AD20" i="9"/>
  <c r="AG19" i="9"/>
  <c r="AF19" i="9"/>
  <c r="AE19" i="9"/>
  <c r="AD19" i="9"/>
  <c r="AG18" i="9"/>
  <c r="AF18" i="9"/>
  <c r="AE18" i="9"/>
  <c r="AD18" i="9"/>
  <c r="AC18" i="9" s="1"/>
  <c r="AG17" i="9"/>
  <c r="AF17" i="9"/>
  <c r="AE17" i="9"/>
  <c r="AD17" i="9"/>
  <c r="AC17" i="9" s="1"/>
  <c r="AG19" i="7"/>
  <c r="AF19" i="7"/>
  <c r="AE19" i="7"/>
  <c r="AD19" i="7"/>
  <c r="AG20" i="7"/>
  <c r="AF20" i="7"/>
  <c r="AE20" i="7"/>
  <c r="AD20" i="7"/>
  <c r="AG18" i="7"/>
  <c r="AF18" i="7"/>
  <c r="AE18" i="7"/>
  <c r="AD18" i="7"/>
  <c r="AB58" i="9"/>
  <c r="X58" i="9"/>
  <c r="T58" i="9"/>
  <c r="P58" i="9"/>
  <c r="L58" i="9"/>
  <c r="H58" i="9"/>
  <c r="L66" i="7"/>
  <c r="E58" i="9"/>
  <c r="F58" i="9"/>
  <c r="K66" i="7"/>
  <c r="G66" i="7"/>
  <c r="F66" i="7"/>
  <c r="E66" i="7"/>
  <c r="AA58" i="9"/>
  <c r="Z58" i="9"/>
  <c r="Y58" i="9"/>
  <c r="W58" i="9"/>
  <c r="V58" i="9"/>
  <c r="U58" i="9"/>
  <c r="S58" i="9"/>
  <c r="R58" i="9"/>
  <c r="Q58" i="9"/>
  <c r="O58" i="9"/>
  <c r="N58" i="9"/>
  <c r="M58" i="9"/>
  <c r="K58" i="9"/>
  <c r="J58" i="9"/>
  <c r="I58" i="9"/>
  <c r="G58" i="9"/>
  <c r="AG48" i="9"/>
  <c r="AF48" i="9"/>
  <c r="AE48" i="9"/>
  <c r="AD48" i="9"/>
  <c r="AG47" i="9"/>
  <c r="AF47" i="9"/>
  <c r="AE47" i="9"/>
  <c r="AD47" i="9"/>
  <c r="AG49" i="9"/>
  <c r="AF49" i="9"/>
  <c r="AE49" i="9"/>
  <c r="AD49" i="9"/>
  <c r="AD50" i="9"/>
  <c r="AE50" i="9"/>
  <c r="AF50" i="9"/>
  <c r="AG50" i="9"/>
  <c r="AG55" i="9"/>
  <c r="AF55" i="9"/>
  <c r="AE55" i="9"/>
  <c r="AD55" i="9"/>
  <c r="AG54" i="9"/>
  <c r="AF54" i="9"/>
  <c r="AE54" i="9"/>
  <c r="AD54" i="9"/>
  <c r="AG52" i="9"/>
  <c r="AF52" i="9"/>
  <c r="AE52" i="9"/>
  <c r="AD52" i="9"/>
  <c r="AG51" i="9"/>
  <c r="AF51" i="9"/>
  <c r="AE51" i="9"/>
  <c r="AD51" i="9"/>
  <c r="AG45" i="9"/>
  <c r="AF45" i="9"/>
  <c r="AE45" i="9"/>
  <c r="AD45" i="9"/>
  <c r="AG29" i="9"/>
  <c r="AF29" i="9"/>
  <c r="AE29" i="9"/>
  <c r="AD29" i="9"/>
  <c r="AG28" i="9"/>
  <c r="AF28" i="9"/>
  <c r="AE28" i="9"/>
  <c r="AD28" i="9"/>
  <c r="AG27" i="9"/>
  <c r="AF27" i="9"/>
  <c r="AE27" i="9"/>
  <c r="AD27" i="9"/>
  <c r="AG26" i="9"/>
  <c r="AF26" i="9"/>
  <c r="AE26" i="9"/>
  <c r="AD26" i="9"/>
  <c r="AG57" i="9"/>
  <c r="AG56" i="9" s="1"/>
  <c r="AF57" i="9"/>
  <c r="AF56" i="9" s="1"/>
  <c r="AE57" i="9"/>
  <c r="AE56" i="9" s="1"/>
  <c r="AD57" i="9"/>
  <c r="AD56" i="9" s="1"/>
  <c r="AG44" i="9"/>
  <c r="AF44" i="9"/>
  <c r="AE44" i="9"/>
  <c r="AD44" i="9"/>
  <c r="AG25" i="9"/>
  <c r="AF25" i="9"/>
  <c r="AE25" i="9"/>
  <c r="AD25" i="9"/>
  <c r="AG55" i="7"/>
  <c r="AF55" i="7"/>
  <c r="AE55" i="7"/>
  <c r="AD55" i="7"/>
  <c r="AG56" i="7"/>
  <c r="AF56" i="7"/>
  <c r="AE56" i="7"/>
  <c r="AD56" i="7"/>
  <c r="AG58" i="7"/>
  <c r="AF58" i="7"/>
  <c r="AE58" i="7"/>
  <c r="AD58" i="7"/>
  <c r="AC22" i="9" l="1"/>
  <c r="AC57" i="7"/>
  <c r="AC53" i="9"/>
  <c r="AE43" i="9"/>
  <c r="AC35" i="9"/>
  <c r="AC32" i="9"/>
  <c r="AG59" i="9"/>
  <c r="AC52" i="7"/>
  <c r="AC41" i="7"/>
  <c r="AC33" i="7"/>
  <c r="AC33" i="9"/>
  <c r="AC40" i="9"/>
  <c r="AF46" i="9"/>
  <c r="AC19" i="9"/>
  <c r="AC41" i="9"/>
  <c r="AE46" i="9"/>
  <c r="AF16" i="9"/>
  <c r="AF58" i="9" s="1"/>
  <c r="AC31" i="9"/>
  <c r="AG16" i="9"/>
  <c r="AC39" i="9"/>
  <c r="AC48" i="9"/>
  <c r="AC21" i="9"/>
  <c r="AC38" i="9"/>
  <c r="AC47" i="9"/>
  <c r="AD16" i="9"/>
  <c r="AD58" i="9" s="1"/>
  <c r="AE16" i="9"/>
  <c r="AD30" i="9"/>
  <c r="AE37" i="9"/>
  <c r="AC20" i="9"/>
  <c r="AE30" i="9"/>
  <c r="AG30" i="9"/>
  <c r="AF37" i="9"/>
  <c r="AC49" i="9"/>
  <c r="AD46" i="9"/>
  <c r="AF30" i="9"/>
  <c r="AC34" i="9"/>
  <c r="AG37" i="9"/>
  <c r="AE58" i="9"/>
  <c r="AD37" i="9"/>
  <c r="AC40" i="7"/>
  <c r="AC34" i="7"/>
  <c r="AC30" i="9"/>
  <c r="E59" i="9"/>
  <c r="I59" i="9"/>
  <c r="AC32" i="7"/>
  <c r="AC19" i="7"/>
  <c r="AC31" i="7"/>
  <c r="AC17" i="7"/>
  <c r="AC18" i="7"/>
  <c r="AC20" i="7"/>
  <c r="AC55" i="7"/>
  <c r="AC56" i="7"/>
  <c r="AG46" i="9"/>
  <c r="AC50" i="9"/>
  <c r="AD24" i="9"/>
  <c r="AE24" i="9"/>
  <c r="AD43" i="9"/>
  <c r="AC57" i="9"/>
  <c r="AC56" i="9" s="1"/>
  <c r="AC58" i="7"/>
  <c r="AC51" i="9"/>
  <c r="AC52" i="9"/>
  <c r="AF24" i="9"/>
  <c r="AC28" i="9"/>
  <c r="AG24" i="9"/>
  <c r="AC26" i="9"/>
  <c r="AC29" i="9"/>
  <c r="AC27" i="9"/>
  <c r="T60" i="9"/>
  <c r="AC25" i="9"/>
  <c r="AC45" i="9"/>
  <c r="AG43" i="9"/>
  <c r="L60" i="9"/>
  <c r="AC55" i="9"/>
  <c r="AC44" i="9"/>
  <c r="AF43" i="9"/>
  <c r="AC54" i="9"/>
  <c r="M59" i="9"/>
  <c r="Q59" i="9"/>
  <c r="U59" i="9"/>
  <c r="AB60" i="9"/>
  <c r="Y59" i="9"/>
  <c r="AG45" i="7"/>
  <c r="AF45" i="7"/>
  <c r="AE45" i="7"/>
  <c r="AE44" i="7"/>
  <c r="AD45" i="7"/>
  <c r="AG58" i="9" l="1"/>
  <c r="AC16" i="9"/>
  <c r="AC37" i="9"/>
  <c r="E60" i="9"/>
  <c r="AC46" i="9"/>
  <c r="AC24" i="9"/>
  <c r="M60" i="9"/>
  <c r="AC43" i="9"/>
  <c r="U60" i="9"/>
  <c r="AC59" i="9" s="1"/>
  <c r="AC45" i="7"/>
  <c r="AC58" i="9" l="1"/>
  <c r="AF65" i="7"/>
  <c r="AE65" i="7"/>
  <c r="AD65" i="7"/>
  <c r="AF64" i="7"/>
  <c r="AE64" i="7"/>
  <c r="AD64" i="7"/>
  <c r="AG65" i="7"/>
  <c r="AG64" i="7"/>
  <c r="AG36" i="7"/>
  <c r="AG35" i="7"/>
  <c r="AA66" i="7"/>
  <c r="Z66" i="7"/>
  <c r="Y66" i="7"/>
  <c r="W66" i="7"/>
  <c r="V66" i="7"/>
  <c r="U66" i="7"/>
  <c r="S66" i="7"/>
  <c r="R66" i="7"/>
  <c r="Q66" i="7"/>
  <c r="O66" i="7"/>
  <c r="N66" i="7"/>
  <c r="M66" i="7"/>
  <c r="J66" i="7"/>
  <c r="I66" i="7"/>
  <c r="AF61" i="7"/>
  <c r="AF62" i="7"/>
  <c r="AD62" i="7"/>
  <c r="AD61" i="7"/>
  <c r="AD21" i="7"/>
  <c r="AD22" i="7"/>
  <c r="AD23" i="7"/>
  <c r="AB66" i="7"/>
  <c r="X66" i="7"/>
  <c r="T66" i="7"/>
  <c r="P66" i="7"/>
  <c r="H66" i="7"/>
  <c r="AG62" i="7"/>
  <c r="AG61" i="7"/>
  <c r="AG60" i="7"/>
  <c r="AG59" i="7"/>
  <c r="AE62" i="7"/>
  <c r="AE61" i="7"/>
  <c r="AE60" i="7"/>
  <c r="AE59" i="7"/>
  <c r="AG53" i="7"/>
  <c r="AF53" i="7"/>
  <c r="AE53" i="7"/>
  <c r="AD53" i="7"/>
  <c r="AG67" i="7" l="1"/>
  <c r="AE63" i="7"/>
  <c r="AD16" i="7"/>
  <c r="AG63" i="7"/>
  <c r="AG30" i="7"/>
  <c r="AF63" i="7"/>
  <c r="AC65" i="7"/>
  <c r="AD63" i="7"/>
  <c r="AC61" i="7"/>
  <c r="AC62" i="7"/>
  <c r="M67" i="7"/>
  <c r="AC64" i="7"/>
  <c r="I67" i="7"/>
  <c r="Q67" i="7"/>
  <c r="Y67" i="7"/>
  <c r="U67" i="7"/>
  <c r="E67" i="7"/>
  <c r="AC53" i="7"/>
  <c r="AF60" i="7"/>
  <c r="AD60" i="7"/>
  <c r="AF59" i="7"/>
  <c r="AD59" i="7"/>
  <c r="AG54" i="7"/>
  <c r="AE54" i="7"/>
  <c r="AG51" i="7"/>
  <c r="AF51" i="7"/>
  <c r="AE51" i="7"/>
  <c r="AE48" i="7"/>
  <c r="AE49" i="7"/>
  <c r="AE50" i="7"/>
  <c r="AD51" i="7"/>
  <c r="AG50" i="7"/>
  <c r="AF50" i="7"/>
  <c r="AD50" i="7"/>
  <c r="AG49" i="7"/>
  <c r="AG48" i="7"/>
  <c r="AF49" i="7"/>
  <c r="AD49" i="7"/>
  <c r="AF48" i="7"/>
  <c r="AD48" i="7"/>
  <c r="AE23" i="7"/>
  <c r="AG23" i="7"/>
  <c r="AF23" i="7"/>
  <c r="AG44" i="7"/>
  <c r="AG43" i="7" s="1"/>
  <c r="AF44" i="7"/>
  <c r="AD44" i="7"/>
  <c r="AD43" i="7" s="1"/>
  <c r="AG42" i="7"/>
  <c r="AF42" i="7"/>
  <c r="AE42" i="7"/>
  <c r="AE38" i="7"/>
  <c r="AE39" i="7"/>
  <c r="AD42" i="7"/>
  <c r="AG39" i="7"/>
  <c r="AF39" i="7"/>
  <c r="AD39" i="7"/>
  <c r="AG38" i="7"/>
  <c r="AF38" i="7"/>
  <c r="AD38" i="7"/>
  <c r="AF36" i="7"/>
  <c r="AE36" i="7"/>
  <c r="AD36" i="7"/>
  <c r="AF35" i="7"/>
  <c r="AE35" i="7"/>
  <c r="AD35" i="7"/>
  <c r="AG29" i="7"/>
  <c r="AF29" i="7"/>
  <c r="AE29" i="7"/>
  <c r="AD29" i="7"/>
  <c r="AG28" i="7"/>
  <c r="AF28" i="7"/>
  <c r="AF25" i="7"/>
  <c r="AF26" i="7"/>
  <c r="AF27" i="7"/>
  <c r="AE28" i="7"/>
  <c r="AD28" i="7"/>
  <c r="AG27" i="7"/>
  <c r="AE27" i="7"/>
  <c r="AE25" i="7"/>
  <c r="AE26" i="7"/>
  <c r="AD27" i="7"/>
  <c r="AG26" i="7"/>
  <c r="AD26" i="7"/>
  <c r="AG25" i="7"/>
  <c r="AD25" i="7"/>
  <c r="AG22" i="7"/>
  <c r="AF22" i="7"/>
  <c r="AE22" i="7"/>
  <c r="AG21" i="7"/>
  <c r="AF21" i="7"/>
  <c r="AE21" i="7"/>
  <c r="AC63" i="7" l="1"/>
  <c r="AE16" i="7"/>
  <c r="AF16" i="7"/>
  <c r="AG16" i="7"/>
  <c r="AC59" i="7"/>
  <c r="AD24" i="7"/>
  <c r="AG47" i="7"/>
  <c r="AG46" i="7" s="1"/>
  <c r="AG37" i="7"/>
  <c r="AC60" i="7"/>
  <c r="AG24" i="7"/>
  <c r="AD47" i="7"/>
  <c r="AE47" i="7"/>
  <c r="AF47" i="7"/>
  <c r="AD54" i="7"/>
  <c r="AF54" i="7"/>
  <c r="AE24" i="7"/>
  <c r="AF24" i="7"/>
  <c r="AB68" i="7"/>
  <c r="AF43" i="7"/>
  <c r="AF37" i="7"/>
  <c r="AE30" i="7"/>
  <c r="AF30" i="7"/>
  <c r="AD30" i="7"/>
  <c r="AD37" i="7"/>
  <c r="AE37" i="7"/>
  <c r="AE43" i="7"/>
  <c r="L68" i="7"/>
  <c r="AC44" i="7"/>
  <c r="AC43" i="7" s="1"/>
  <c r="AC49" i="7"/>
  <c r="T68" i="7"/>
  <c r="AC22" i="7"/>
  <c r="AC25" i="7"/>
  <c r="AC42" i="7"/>
  <c r="AC21" i="7"/>
  <c r="AC23" i="7"/>
  <c r="AC35" i="7"/>
  <c r="AC26" i="7"/>
  <c r="AC28" i="7"/>
  <c r="AC29" i="7"/>
  <c r="AC39" i="7"/>
  <c r="AC27" i="7"/>
  <c r="AC38" i="7"/>
  <c r="AC36" i="7"/>
  <c r="AC51" i="7"/>
  <c r="AC48" i="7"/>
  <c r="AC50" i="7"/>
  <c r="AG66" i="7" l="1"/>
  <c r="AC54" i="7"/>
  <c r="AC47" i="7"/>
  <c r="AC37" i="7"/>
  <c r="AC30" i="7"/>
  <c r="AC24" i="7"/>
  <c r="AC16" i="7"/>
  <c r="AF46" i="7"/>
  <c r="AD66" i="7"/>
  <c r="AD46" i="7"/>
  <c r="AE46" i="7"/>
  <c r="M68" i="7"/>
  <c r="U68" i="7"/>
  <c r="AE66" i="7"/>
  <c r="E68" i="7"/>
  <c r="AC46" i="7" l="1"/>
  <c r="AC66" i="7"/>
  <c r="AC67" i="7"/>
  <c r="AF66" i="7"/>
</calcChain>
</file>

<file path=xl/sharedStrings.xml><?xml version="1.0" encoding="utf-8"?>
<sst xmlns="http://schemas.openxmlformats.org/spreadsheetml/2006/main" count="676" uniqueCount="137">
  <si>
    <r>
      <t xml:space="preserve">do </t>
    </r>
    <r>
      <rPr>
        <i/>
        <sz val="10"/>
        <rFont val="Calibri"/>
        <family val="2"/>
        <charset val="238"/>
      </rPr>
      <t>Programu studiów na kierunku filologia - studia pierwszego stopnia o profilu praktycznym,</t>
    </r>
    <r>
      <rPr>
        <sz val="10"/>
        <rFont val="Calibri"/>
        <family val="2"/>
        <charset val="238"/>
      </rPr>
      <t xml:space="preserve"> </t>
    </r>
  </si>
  <si>
    <t>PROFIL: PRAKTYCZNY</t>
  </si>
  <si>
    <t>KIERUNEK: FILOLOGIA</t>
  </si>
  <si>
    <t>w zakresie: JĘZYKA ANGIELSKIEGO/NIEMIECKIEGO</t>
  </si>
  <si>
    <t>specjalizacja: NAUCZYCIELSKA</t>
  </si>
  <si>
    <t>LP.</t>
  </si>
  <si>
    <t>Nazwa przedmiotu</t>
  </si>
  <si>
    <t>Forma zaliczenia zajęć</t>
  </si>
  <si>
    <t>Forma zaliczenia przedmiotu</t>
  </si>
  <si>
    <t>ROK I</t>
  </si>
  <si>
    <t>ROK II</t>
  </si>
  <si>
    <t>ROK III</t>
  </si>
  <si>
    <t>Ogółem</t>
  </si>
  <si>
    <t>w tym:</t>
  </si>
  <si>
    <t>ECTS</t>
  </si>
  <si>
    <t>I sem.</t>
  </si>
  <si>
    <t>II sem.</t>
  </si>
  <si>
    <t>III sem.</t>
  </si>
  <si>
    <t>IV sem.</t>
  </si>
  <si>
    <t>V sem.</t>
  </si>
  <si>
    <t>VI sem.</t>
  </si>
  <si>
    <t>w.</t>
  </si>
  <si>
    <t>ćw.</t>
  </si>
  <si>
    <r>
      <t>Moduł 1. P</t>
    </r>
    <r>
      <rPr>
        <b/>
        <i/>
        <sz val="8"/>
        <color rgb="FF000000"/>
        <rFont val="Arial"/>
        <family val="2"/>
        <charset val="238"/>
      </rPr>
      <t>rzedmioty interdyscyplinarne</t>
    </r>
  </si>
  <si>
    <t>Historia filozofii</t>
  </si>
  <si>
    <t>Zo 2</t>
  </si>
  <si>
    <t>Zo II</t>
  </si>
  <si>
    <t>Zo 1</t>
  </si>
  <si>
    <t>Zo I</t>
  </si>
  <si>
    <t>Bezpieczeństwo i higiena pracy</t>
  </si>
  <si>
    <t>Z 1</t>
  </si>
  <si>
    <t>Z I</t>
  </si>
  <si>
    <t>Lektorat języka obcego</t>
  </si>
  <si>
    <t>Zo 1-3</t>
  </si>
  <si>
    <t>E III</t>
  </si>
  <si>
    <t>Kultura języka polskiego</t>
  </si>
  <si>
    <t>Ochrona własności intelektualnej</t>
  </si>
  <si>
    <t>Wykład ogólnowydziałowy 1</t>
  </si>
  <si>
    <t>Zo 3</t>
  </si>
  <si>
    <t>Zo III</t>
  </si>
  <si>
    <t>Wykład ogólnowydziałowy 2</t>
  </si>
  <si>
    <t>Wykład monograficzny</t>
  </si>
  <si>
    <t>Z 6</t>
  </si>
  <si>
    <t>Zo V</t>
  </si>
  <si>
    <r>
      <rPr>
        <b/>
        <sz val="8"/>
        <color rgb="FF000000"/>
        <rFont val="Arial"/>
        <family val="2"/>
        <charset val="238"/>
      </rPr>
      <t xml:space="preserve">Moduł 2. </t>
    </r>
    <r>
      <rPr>
        <b/>
        <i/>
        <sz val="8"/>
        <color rgb="FF000000"/>
        <rFont val="Arial"/>
        <family val="2"/>
        <charset val="238"/>
      </rPr>
      <t>Praktyczna nauka języka angielskiego/niemieckiego</t>
    </r>
  </si>
  <si>
    <t>Praktyczna nauka języka angielskiego/ niemieckiego - słuchanie i mówienie</t>
  </si>
  <si>
    <t xml:space="preserve">Zo 1-6 </t>
  </si>
  <si>
    <t>E II,IV,VI</t>
  </si>
  <si>
    <t>Praktyczna nauka języka angielskiego/ niemieckiego - czytanie i mówienie</t>
  </si>
  <si>
    <t xml:space="preserve">Praktyczna nauka języka angielskiego/ niemieckiego - pisanie </t>
  </si>
  <si>
    <t>Praktyczna nauka języka angielskiego/ niemieckiego - gramatyka praktyczna</t>
  </si>
  <si>
    <t>Zo 1-6</t>
  </si>
  <si>
    <t>Praktyczna nauka języka angielskiego/ niemieckiego - fonetyka praktyczna</t>
  </si>
  <si>
    <t>Zo 1-3, 5</t>
  </si>
  <si>
    <t>Wstęp do językoznawstwa</t>
  </si>
  <si>
    <t>Zo1</t>
  </si>
  <si>
    <t>Wstęp do językoznawstwa angielskiego/niemieckiego</t>
  </si>
  <si>
    <t>Zo2</t>
  </si>
  <si>
    <t>E IV</t>
  </si>
  <si>
    <t>Gramatyka opisowa</t>
  </si>
  <si>
    <t>Teoretyczne podstawy uczenia się języków obcych</t>
  </si>
  <si>
    <t>Wiedza o akwizycji i nauce języków 1</t>
  </si>
  <si>
    <t>Zo 5</t>
  </si>
  <si>
    <t>Gramatyka kontrastywna</t>
  </si>
  <si>
    <t>Zo 3-4</t>
  </si>
  <si>
    <t>Zo II-III</t>
  </si>
  <si>
    <t>Wstęp do literaturoznawstwa</t>
  </si>
  <si>
    <t xml:space="preserve"> Zo II</t>
  </si>
  <si>
    <t>Historia krajów angielskiego/ niemieckiego obszaru językowego</t>
  </si>
  <si>
    <t>Zo 1-2</t>
  </si>
  <si>
    <t>Zo I-II</t>
  </si>
  <si>
    <t>Wiedza o krajach angielskiego/ niemieckiego obszaru językowego</t>
  </si>
  <si>
    <t>E II</t>
  </si>
  <si>
    <t>Literatura brytyjska/ niemieckiego obszaru językowego</t>
  </si>
  <si>
    <t>Zo 3-5</t>
  </si>
  <si>
    <t>Literatura amerykańska/ Literatura pogranicza polsko-niemieckiego</t>
  </si>
  <si>
    <t xml:space="preserve">E II </t>
  </si>
  <si>
    <r>
      <t xml:space="preserve">Moduł 5. </t>
    </r>
    <r>
      <rPr>
        <b/>
        <i/>
        <sz val="7.5"/>
        <color rgb="FF000000"/>
        <rFont val="Arial"/>
        <family val="2"/>
        <charset val="238"/>
      </rPr>
      <t>Dyplomowanie</t>
    </r>
  </si>
  <si>
    <t>Zo 4-6</t>
  </si>
  <si>
    <t>Zo IV-VI</t>
  </si>
  <si>
    <t>Pisanie akademickie</t>
  </si>
  <si>
    <t xml:space="preserve">Zo IV-V </t>
  </si>
  <si>
    <t>Zo VI</t>
  </si>
  <si>
    <t>Zo 5-6</t>
  </si>
  <si>
    <t>E VI</t>
  </si>
  <si>
    <t>Przygotowanie w zakresie psychologiczno-pedagogicznym</t>
  </si>
  <si>
    <t xml:space="preserve">Pedagogika ogólna </t>
  </si>
  <si>
    <t xml:space="preserve">Wprowadzenie do psychologii </t>
  </si>
  <si>
    <t>Psychologia rozwojowa i wychowawcza</t>
  </si>
  <si>
    <t>Zo III-IV</t>
  </si>
  <si>
    <t>Pedagogika szkolna</t>
  </si>
  <si>
    <t>Zo 4</t>
  </si>
  <si>
    <t>Zo IV</t>
  </si>
  <si>
    <t>Emisja głosu z ergonomią</t>
  </si>
  <si>
    <t>Zo 4-5</t>
  </si>
  <si>
    <t>Zo IV-V</t>
  </si>
  <si>
    <t>Elementy pedagogiki specjalnej</t>
  </si>
  <si>
    <t>Przygotowanie w zakresie dydaktycznym</t>
  </si>
  <si>
    <t xml:space="preserve">Podstawy dydaktyki </t>
  </si>
  <si>
    <t>Dydaktyka języka angielskiego/niemieckiego 1</t>
  </si>
  <si>
    <t>Projekt edukacyjny 1</t>
  </si>
  <si>
    <t>Warsztat nauczyciela języka angielskiego/niemieckiego 1</t>
  </si>
  <si>
    <t xml:space="preserve">Zo V-VI </t>
  </si>
  <si>
    <t>Materiały dydaktyczne w nauce języka angielskiego/niemieckiego 1</t>
  </si>
  <si>
    <t>Fonetyka praktyczna w pracy nauczyciela</t>
  </si>
  <si>
    <t>Praktyka w zakresie nauczania języka angielskiego/niemieckiego w szkole podstawowej</t>
  </si>
  <si>
    <t>RAZEM</t>
  </si>
  <si>
    <t>specjalizacja: TRANSLATORSKA</t>
  </si>
  <si>
    <t>Podstawy translatoryki</t>
  </si>
  <si>
    <t>Warsztat tłumacza 1</t>
  </si>
  <si>
    <t>Przekład pisemny</t>
  </si>
  <si>
    <t>Rozumienie tekstów fachowych</t>
  </si>
  <si>
    <t>Tłumaczenia ustne 1</t>
  </si>
  <si>
    <t>Zo V-VI</t>
  </si>
  <si>
    <t>Komunikacja interpersonalna dla tłumaczy 1</t>
  </si>
  <si>
    <t>Projekt translatorski 1</t>
  </si>
  <si>
    <t>Praktyka translatorska</t>
  </si>
  <si>
    <r>
      <t xml:space="preserve">Moduł 6. (obieralny) </t>
    </r>
    <r>
      <rPr>
        <b/>
        <i/>
        <sz val="8"/>
        <color rgb="FF000000"/>
        <rFont val="Arial"/>
        <family val="2"/>
        <charset val="238"/>
      </rPr>
      <t>Kształcenie nauczycielskie</t>
    </r>
  </si>
  <si>
    <r>
      <t xml:space="preserve">Moduł 4. </t>
    </r>
    <r>
      <rPr>
        <b/>
        <i/>
        <sz val="8"/>
        <color rgb="FF000000"/>
        <rFont val="Arial"/>
        <family val="2"/>
        <charset val="238"/>
      </rPr>
      <t>Wiedza o literaturze, kulturze i historii</t>
    </r>
  </si>
  <si>
    <r>
      <t xml:space="preserve">Moduł 3. </t>
    </r>
    <r>
      <rPr>
        <b/>
        <i/>
        <sz val="8"/>
        <color rgb="FF000000"/>
        <rFont val="Arial"/>
        <family val="2"/>
        <charset val="238"/>
      </rPr>
      <t>Wiedza o języku i komunikacji</t>
    </r>
  </si>
  <si>
    <r>
      <t xml:space="preserve">Moduł 7. </t>
    </r>
    <r>
      <rPr>
        <b/>
        <i/>
        <sz val="8"/>
        <color rgb="FF000000"/>
        <rFont val="Arial"/>
        <family val="2"/>
        <charset val="238"/>
      </rPr>
      <t xml:space="preserve">Praktyka </t>
    </r>
  </si>
  <si>
    <t xml:space="preserve">PLAN  STUDIÓW  NIESTACJONARNYCH  I stopnia                 </t>
  </si>
  <si>
    <r>
      <t xml:space="preserve">Moduł 2. </t>
    </r>
    <r>
      <rPr>
        <b/>
        <i/>
        <sz val="8"/>
        <color rgb="FF000000"/>
        <rFont val="Arial"/>
        <family val="2"/>
        <charset val="238"/>
      </rPr>
      <t>Praktyczna nauka języka angielskiego/niemieckiego</t>
    </r>
  </si>
  <si>
    <t>Praktyka psychologiczno-pedagogiczna w szkole podstawoej</t>
  </si>
  <si>
    <t>obowiązuje I rok od r.a. 2025/2026</t>
  </si>
  <si>
    <r>
      <rPr>
        <b/>
        <sz val="8"/>
        <color rgb="FF000000"/>
        <rFont val="Arial"/>
        <family val="2"/>
        <charset val="238"/>
      </rPr>
      <t xml:space="preserve">Moduł 6. (obieralny) </t>
    </r>
    <r>
      <rPr>
        <b/>
        <i/>
        <sz val="8"/>
        <color rgb="FF000000"/>
        <rFont val="Arial"/>
        <family val="2"/>
        <charset val="238"/>
      </rPr>
      <t>Kształcenie translatorskie</t>
    </r>
  </si>
  <si>
    <t>z dnia 24 czerwca 2025 r.</t>
  </si>
  <si>
    <t>Technologie informacyjne w pracy nauczyciela i tłumacza</t>
  </si>
  <si>
    <t>stanowiącego załącznik do Uchwały nr 27/000/2025 Senatu AJP</t>
  </si>
  <si>
    <t>Załącznik nr 2</t>
  </si>
  <si>
    <t>w zakresie: JĘZYKA NIEMIECKIEGO OD PODSTAW</t>
  </si>
  <si>
    <t>Praktyczna nauka języka angielskiego/ niemieckiego - sprawności zintegrowane 1</t>
  </si>
  <si>
    <t>Praktyczna nauka języka angielskiego/ niemieckiego - sprawności zintegrowane 2</t>
  </si>
  <si>
    <t>Praktyczna nauka języka angielskiego/ niemieckiego - sprawności zintegrowane 3</t>
  </si>
  <si>
    <t>Praktyka psychologiczno-pedagogiczna w szkole podstawowej</t>
  </si>
  <si>
    <t>lab./p</t>
  </si>
  <si>
    <t>Seminarium dyplomowe i praca dyplomowa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</si>
</sst>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4" x14ac:knownFonts="1">
    <font>
      <sz val="10"/>
      <name val="Arial CE"/>
      <charset val="238"/>
    </font>
    <font>
      <sz val="6"/>
      <name val="Arial CE"/>
      <charset val="238"/>
    </font>
    <font>
      <b/>
      <sz val="10"/>
      <name val="Arial CE"/>
      <charset val="238"/>
    </font>
    <font>
      <b/>
      <sz val="10"/>
      <name val="Cambria"/>
      <family val="1"/>
      <charset val="238"/>
    </font>
    <font>
      <b/>
      <u/>
      <sz val="10"/>
      <name val="Arial CE"/>
      <charset val="238"/>
    </font>
    <font>
      <sz val="9"/>
      <name val="Arial CE"/>
      <charset val="238"/>
    </font>
    <font>
      <sz val="9"/>
      <color indexed="10"/>
      <name val="Arial CE"/>
      <charset val="238"/>
    </font>
    <font>
      <b/>
      <i/>
      <sz val="9"/>
      <color indexed="10"/>
      <name val="Arial CE"/>
      <charset val="238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</font>
    <font>
      <sz val="10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sz val="8"/>
      <name val="Arial"/>
      <family val="2"/>
      <charset val="238"/>
    </font>
    <font>
      <sz val="6"/>
      <name val="Arial"/>
      <family val="2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sz val="9"/>
      <color indexed="10"/>
      <name val="Arial"/>
      <family val="2"/>
      <charset val="238"/>
    </font>
    <font>
      <sz val="8"/>
      <color indexed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color indexed="10"/>
      <name val="Arial"/>
      <family val="2"/>
      <charset val="238"/>
    </font>
    <font>
      <b/>
      <u/>
      <sz val="10"/>
      <name val="Arial"/>
      <family val="2"/>
      <charset val="238"/>
    </font>
    <font>
      <b/>
      <u/>
      <sz val="6"/>
      <name val="Arial"/>
      <family val="2"/>
      <charset val="238"/>
    </font>
    <font>
      <b/>
      <u/>
      <sz val="9"/>
      <name val="Arial"/>
      <family val="2"/>
      <charset val="238"/>
    </font>
    <font>
      <b/>
      <u/>
      <sz val="9"/>
      <color indexed="10"/>
      <name val="Arial"/>
      <family val="2"/>
      <charset val="238"/>
    </font>
    <font>
      <sz val="7.5"/>
      <name val="Arial"/>
      <family val="2"/>
      <charset val="238"/>
    </font>
    <font>
      <i/>
      <sz val="8"/>
      <color indexed="10"/>
      <name val="Arial"/>
      <family val="2"/>
      <charset val="238"/>
    </font>
    <font>
      <i/>
      <sz val="8"/>
      <color rgb="FFFF0000"/>
      <name val="Arial"/>
      <family val="2"/>
      <charset val="238"/>
    </font>
    <font>
      <b/>
      <i/>
      <sz val="8"/>
      <color indexed="10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sz val="7"/>
      <color indexed="10"/>
      <name val="Arial"/>
      <family val="2"/>
      <charset val="238"/>
    </font>
    <font>
      <b/>
      <i/>
      <sz val="8"/>
      <name val="Arial"/>
      <family val="2"/>
      <charset val="238"/>
    </font>
    <font>
      <sz val="7.5"/>
      <color theme="9"/>
      <name val="Arial"/>
      <family val="2"/>
      <charset val="238"/>
    </font>
    <font>
      <sz val="10"/>
      <color theme="9"/>
      <name val="Arial"/>
      <family val="2"/>
      <charset val="238"/>
    </font>
    <font>
      <sz val="6"/>
      <color rgb="FF00B050"/>
      <name val="Arial"/>
      <family val="2"/>
      <charset val="238"/>
    </font>
    <font>
      <sz val="8"/>
      <color rgb="FF00B050"/>
      <name val="Arial"/>
      <family val="2"/>
      <charset val="238"/>
    </font>
    <font>
      <i/>
      <sz val="8"/>
      <color rgb="FF00B050"/>
      <name val="Arial"/>
      <family val="2"/>
      <charset val="238"/>
    </font>
    <font>
      <b/>
      <sz val="8"/>
      <color rgb="FF00B050"/>
      <name val="Arial"/>
      <family val="2"/>
      <charset val="238"/>
    </font>
    <font>
      <sz val="10"/>
      <color rgb="FF00B050"/>
      <name val="Arial"/>
      <family val="2"/>
      <charset val="238"/>
    </font>
    <font>
      <strike/>
      <sz val="6"/>
      <color rgb="FF00B05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i/>
      <sz val="8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70C0"/>
      <name val="Arial"/>
      <family val="2"/>
      <charset val="238"/>
    </font>
    <font>
      <sz val="6"/>
      <color rgb="FF0070C0"/>
      <name val="Arial"/>
      <family val="2"/>
      <charset val="238"/>
    </font>
    <font>
      <sz val="8"/>
      <color rgb="FF0070C0"/>
      <name val="Arial"/>
      <family val="2"/>
      <charset val="238"/>
    </font>
    <font>
      <i/>
      <sz val="8"/>
      <color rgb="FF0070C0"/>
      <name val="Arial"/>
      <family val="2"/>
      <charset val="238"/>
    </font>
    <font>
      <sz val="10"/>
      <color rgb="FFED7D31"/>
      <name val="Arial"/>
      <family val="2"/>
      <charset val="238"/>
    </font>
    <font>
      <sz val="11"/>
      <color rgb="FF00B050"/>
      <name val="Calibri"/>
      <family val="2"/>
      <charset val="238"/>
    </font>
    <font>
      <b/>
      <sz val="7.5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i/>
      <sz val="8"/>
      <color rgb="FF000000"/>
      <name val="Arial"/>
      <family val="2"/>
      <charset val="238"/>
    </font>
    <font>
      <sz val="6"/>
      <color rgb="FF000000"/>
      <name val="Arial"/>
      <family val="2"/>
      <charset val="238"/>
    </font>
    <font>
      <i/>
      <strike/>
      <sz val="8"/>
      <color rgb="FF000000"/>
      <name val="Arial"/>
      <family val="2"/>
      <charset val="238"/>
    </font>
    <font>
      <i/>
      <strike/>
      <sz val="8"/>
      <color rgb="FFFF0000"/>
      <name val="Arial"/>
      <family val="2"/>
      <charset val="238"/>
    </font>
    <font>
      <sz val="7.5"/>
      <color rgb="FF000000"/>
      <name val="Arial"/>
      <family val="2"/>
      <charset val="238"/>
    </font>
    <font>
      <b/>
      <i/>
      <sz val="7.5"/>
      <color rgb="FF000000"/>
      <name val="Arial"/>
      <family val="2"/>
      <charset val="238"/>
    </font>
    <font>
      <u/>
      <sz val="10"/>
      <name val="Arial CE"/>
      <charset val="238"/>
    </font>
    <font>
      <sz val="10"/>
      <color rgb="FFFF0000"/>
      <name val="Arial CE"/>
      <charset val="238"/>
    </font>
    <font>
      <u/>
      <sz val="10"/>
      <color theme="10"/>
      <name val="Arial CE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41"/>
        <bgColor indexed="27"/>
      </patternFill>
    </fill>
    <fill>
      <patternFill patternType="solid">
        <fgColor indexed="42"/>
        <bgColor indexed="41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26"/>
      </patternFill>
    </fill>
    <fill>
      <patternFill patternType="solid">
        <fgColor rgb="FFFFFFFF"/>
        <bgColor indexed="64"/>
      </patternFill>
    </fill>
    <fill>
      <patternFill patternType="solid">
        <fgColor rgb="FFCCFFCC"/>
        <bgColor indexed="26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1" fillId="0" borderId="0"/>
    <xf numFmtId="0" fontId="63" fillId="0" borderId="0" applyNumberFormat="0" applyFill="0" applyBorder="0" applyAlignment="0" applyProtection="0"/>
  </cellStyleXfs>
  <cellXfs count="212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/>
    <xf numFmtId="0" fontId="6" fillId="2" borderId="0" xfId="0" applyFont="1" applyFill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right" vertical="top"/>
    </xf>
    <xf numFmtId="0" fontId="8" fillId="0" borderId="0" xfId="0" applyFont="1" applyAlignment="1">
      <alignment horizontal="right" vertical="top" wrapText="1"/>
    </xf>
    <xf numFmtId="0" fontId="12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1" applyFont="1" applyAlignment="1">
      <alignment horizontal="center" vertical="top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0" fontId="26" fillId="0" borderId="0" xfId="0" applyFont="1" applyAlignment="1">
      <alignment horizontal="right"/>
    </xf>
    <xf numFmtId="0" fontId="25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17" fillId="0" borderId="0" xfId="0" applyFont="1" applyAlignment="1">
      <alignment horizontal="right"/>
    </xf>
    <xf numFmtId="0" fontId="18" fillId="0" borderId="0" xfId="0" applyFont="1" applyAlignment="1">
      <alignment horizontal="right"/>
    </xf>
    <xf numFmtId="0" fontId="21" fillId="0" borderId="0" xfId="0" applyFont="1" applyAlignment="1">
      <alignment horizontal="right" vertical="top"/>
    </xf>
    <xf numFmtId="0" fontId="27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32" fillId="3" borderId="1" xfId="0" applyFont="1" applyFill="1" applyBorder="1" applyAlignment="1">
      <alignment horizontal="center" vertical="center" wrapText="1"/>
    </xf>
    <xf numFmtId="0" fontId="32" fillId="4" borderId="1" xfId="0" applyFont="1" applyFill="1" applyBorder="1" applyAlignment="1">
      <alignment horizontal="center" vertical="center" wrapText="1"/>
    </xf>
    <xf numFmtId="0" fontId="32" fillId="5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20" fillId="3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34" fillId="4" borderId="1" xfId="0" applyFont="1" applyFill="1" applyBorder="1" applyAlignment="1">
      <alignment horizontal="center" vertical="center"/>
    </xf>
    <xf numFmtId="0" fontId="19" fillId="2" borderId="1" xfId="0" applyFont="1" applyFill="1" applyBorder="1"/>
    <xf numFmtId="0" fontId="20" fillId="14" borderId="1" xfId="0" applyFont="1" applyFill="1" applyBorder="1" applyAlignment="1">
      <alignment horizontal="center" vertical="center"/>
    </xf>
    <xf numFmtId="0" fontId="20" fillId="12" borderId="1" xfId="0" applyFont="1" applyFill="1" applyBorder="1" applyAlignment="1">
      <alignment horizontal="center" vertical="center"/>
    </xf>
    <xf numFmtId="0" fontId="16" fillId="15" borderId="1" xfId="0" applyFont="1" applyFill="1" applyBorder="1" applyAlignment="1">
      <alignment horizontal="center" vertical="center"/>
    </xf>
    <xf numFmtId="0" fontId="28" fillId="15" borderId="1" xfId="0" applyFont="1" applyFill="1" applyBorder="1" applyAlignment="1">
      <alignment horizontal="center" vertical="center"/>
    </xf>
    <xf numFmtId="0" fontId="14" fillId="16" borderId="1" xfId="0" applyFont="1" applyFill="1" applyBorder="1" applyAlignment="1">
      <alignment horizontal="center" vertical="center"/>
    </xf>
    <xf numFmtId="0" fontId="16" fillId="13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6" fillId="7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27" fillId="0" borderId="9" xfId="0" applyFont="1" applyBorder="1" applyAlignment="1">
      <alignment horizontal="left" vertical="center"/>
    </xf>
    <xf numFmtId="0" fontId="27" fillId="0" borderId="9" xfId="0" applyFont="1" applyBorder="1" applyAlignment="1">
      <alignment horizontal="left" vertical="center" wrapText="1"/>
    </xf>
    <xf numFmtId="0" fontId="30" fillId="0" borderId="11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27" fillId="12" borderId="1" xfId="0" applyFont="1" applyFill="1" applyBorder="1" applyAlignment="1">
      <alignment horizontal="left" vertical="center" wrapText="1"/>
    </xf>
    <xf numFmtId="0" fontId="28" fillId="12" borderId="1" xfId="0" applyFont="1" applyFill="1" applyBorder="1" applyAlignment="1">
      <alignment horizontal="center" vertical="center"/>
    </xf>
    <xf numFmtId="0" fontId="14" fillId="15" borderId="1" xfId="0" applyFont="1" applyFill="1" applyBorder="1" applyAlignment="1">
      <alignment horizontal="center" vertical="center"/>
    </xf>
    <xf numFmtId="0" fontId="15" fillId="12" borderId="1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36" fillId="0" borderId="0" xfId="0" applyFont="1"/>
    <xf numFmtId="0" fontId="35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8" fillId="3" borderId="1" xfId="0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center" vertical="center"/>
    </xf>
    <xf numFmtId="0" fontId="38" fillId="4" borderId="1" xfId="0" applyFont="1" applyFill="1" applyBorder="1" applyAlignment="1">
      <alignment horizontal="center" vertical="center"/>
    </xf>
    <xf numFmtId="0" fontId="38" fillId="5" borderId="1" xfId="0" applyFont="1" applyFill="1" applyBorder="1" applyAlignment="1">
      <alignment horizontal="center" vertical="center"/>
    </xf>
    <xf numFmtId="0" fontId="41" fillId="0" borderId="0" xfId="0" applyFont="1"/>
    <xf numFmtId="0" fontId="40" fillId="4" borderId="1" xfId="0" applyFont="1" applyFill="1" applyBorder="1" applyAlignment="1">
      <alignment horizontal="center" vertical="center"/>
    </xf>
    <xf numFmtId="0" fontId="16" fillId="8" borderId="16" xfId="0" applyFont="1" applyFill="1" applyBorder="1" applyAlignment="1">
      <alignment horizontal="center" vertical="center"/>
    </xf>
    <xf numFmtId="0" fontId="31" fillId="8" borderId="6" xfId="0" applyFont="1" applyFill="1" applyBorder="1" applyAlignment="1">
      <alignment horizontal="center" vertical="center"/>
    </xf>
    <xf numFmtId="0" fontId="11" fillId="0" borderId="1" xfId="0" applyFont="1" applyBorder="1"/>
    <xf numFmtId="0" fontId="16" fillId="17" borderId="1" xfId="0" applyFont="1" applyFill="1" applyBorder="1" applyAlignment="1">
      <alignment horizontal="center" vertical="center"/>
    </xf>
    <xf numFmtId="0" fontId="42" fillId="18" borderId="1" xfId="0" applyFont="1" applyFill="1" applyBorder="1" applyAlignment="1">
      <alignment horizontal="center" vertical="center" wrapText="1"/>
    </xf>
    <xf numFmtId="0" fontId="45" fillId="0" borderId="0" xfId="0" applyFont="1"/>
    <xf numFmtId="0" fontId="47" fillId="0" borderId="0" xfId="0" applyFont="1"/>
    <xf numFmtId="0" fontId="48" fillId="0" borderId="1" xfId="0" applyFont="1" applyBorder="1" applyAlignment="1">
      <alignment horizontal="center" vertical="center" wrapText="1"/>
    </xf>
    <xf numFmtId="0" fontId="49" fillId="3" borderId="1" xfId="0" applyFont="1" applyFill="1" applyBorder="1" applyAlignment="1">
      <alignment horizontal="center" vertical="center"/>
    </xf>
    <xf numFmtId="0" fontId="50" fillId="2" borderId="1" xfId="0" applyFont="1" applyFill="1" applyBorder="1" applyAlignment="1">
      <alignment horizontal="center" vertical="center"/>
    </xf>
    <xf numFmtId="0" fontId="49" fillId="4" borderId="1" xfId="0" applyFont="1" applyFill="1" applyBorder="1" applyAlignment="1">
      <alignment horizontal="center" vertical="center"/>
    </xf>
    <xf numFmtId="0" fontId="49" fillId="5" borderId="1" xfId="0" applyFont="1" applyFill="1" applyBorder="1" applyAlignment="1">
      <alignment horizontal="center" vertical="center"/>
    </xf>
    <xf numFmtId="0" fontId="51" fillId="0" borderId="0" xfId="0" applyFont="1"/>
    <xf numFmtId="0" fontId="52" fillId="0" borderId="0" xfId="0" applyFont="1"/>
    <xf numFmtId="0" fontId="28" fillId="18" borderId="1" xfId="0" applyFont="1" applyFill="1" applyBorder="1" applyAlignment="1">
      <alignment horizontal="center" vertical="center"/>
    </xf>
    <xf numFmtId="0" fontId="54" fillId="3" borderId="1" xfId="0" applyFont="1" applyFill="1" applyBorder="1" applyAlignment="1">
      <alignment horizontal="center" vertical="center"/>
    </xf>
    <xf numFmtId="0" fontId="55" fillId="2" borderId="1" xfId="0" applyFont="1" applyFill="1" applyBorder="1" applyAlignment="1">
      <alignment horizontal="center" vertical="center"/>
    </xf>
    <xf numFmtId="0" fontId="54" fillId="4" borderId="1" xfId="0" applyFont="1" applyFill="1" applyBorder="1" applyAlignment="1">
      <alignment horizontal="center" vertical="center"/>
    </xf>
    <xf numFmtId="0" fontId="54" fillId="5" borderId="1" xfId="0" applyFont="1" applyFill="1" applyBorder="1" applyAlignment="1">
      <alignment horizontal="center" vertical="center"/>
    </xf>
    <xf numFmtId="0" fontId="55" fillId="0" borderId="1" xfId="0" applyFont="1" applyBorder="1" applyAlignment="1">
      <alignment horizontal="center" vertical="center"/>
    </xf>
    <xf numFmtId="0" fontId="54" fillId="14" borderId="1" xfId="0" applyFont="1" applyFill="1" applyBorder="1" applyAlignment="1">
      <alignment horizontal="center" vertical="center"/>
    </xf>
    <xf numFmtId="0" fontId="55" fillId="18" borderId="1" xfId="0" applyFont="1" applyFill="1" applyBorder="1" applyAlignment="1">
      <alignment horizontal="center" vertical="center"/>
    </xf>
    <xf numFmtId="0" fontId="56" fillId="0" borderId="1" xfId="0" applyFont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29" fillId="18" borderId="1" xfId="0" applyFont="1" applyFill="1" applyBorder="1" applyAlignment="1">
      <alignment horizontal="center" vertical="center"/>
    </xf>
    <xf numFmtId="0" fontId="56" fillId="18" borderId="1" xfId="0" applyFont="1" applyFill="1" applyBorder="1" applyAlignment="1">
      <alignment horizontal="center" vertical="center"/>
    </xf>
    <xf numFmtId="0" fontId="57" fillId="18" borderId="1" xfId="0" applyFont="1" applyFill="1" applyBorder="1" applyAlignment="1">
      <alignment horizontal="center" vertical="center"/>
    </xf>
    <xf numFmtId="0" fontId="54" fillId="15" borderId="1" xfId="0" applyFont="1" applyFill="1" applyBorder="1" applyAlignment="1">
      <alignment horizontal="center" vertical="center"/>
    </xf>
    <xf numFmtId="0" fontId="54" fillId="16" borderId="1" xfId="0" applyFont="1" applyFill="1" applyBorder="1" applyAlignment="1">
      <alignment horizontal="center" vertical="center"/>
    </xf>
    <xf numFmtId="0" fontId="58" fillId="18" borderId="1" xfId="0" applyFont="1" applyFill="1" applyBorder="1" applyAlignment="1">
      <alignment horizontal="center" vertical="center"/>
    </xf>
    <xf numFmtId="0" fontId="29" fillId="12" borderId="1" xfId="0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15" borderId="6" xfId="0" applyFont="1" applyFill="1" applyBorder="1" applyAlignment="1">
      <alignment horizontal="center" vertical="center"/>
    </xf>
    <xf numFmtId="0" fontId="28" fillId="15" borderId="17" xfId="0" applyFont="1" applyFill="1" applyBorder="1" applyAlignment="1">
      <alignment horizontal="center" vertical="center"/>
    </xf>
    <xf numFmtId="0" fontId="55" fillId="15" borderId="17" xfId="0" applyFont="1" applyFill="1" applyBorder="1" applyAlignment="1">
      <alignment horizontal="center" vertical="center"/>
    </xf>
    <xf numFmtId="0" fontId="55" fillId="15" borderId="6" xfId="0" applyFont="1" applyFill="1" applyBorder="1" applyAlignment="1">
      <alignment horizontal="center" vertical="center"/>
    </xf>
    <xf numFmtId="0" fontId="11" fillId="0" borderId="17" xfId="0" applyFont="1" applyBorder="1"/>
    <xf numFmtId="0" fontId="14" fillId="5" borderId="2" xfId="0" applyFont="1" applyFill="1" applyBorder="1" applyAlignment="1">
      <alignment horizontal="center" vertical="center"/>
    </xf>
    <xf numFmtId="0" fontId="28" fillId="2" borderId="6" xfId="0" applyFont="1" applyFill="1" applyBorder="1" applyAlignment="1">
      <alignment horizontal="center" vertical="center"/>
    </xf>
    <xf numFmtId="0" fontId="11" fillId="12" borderId="0" xfId="0" applyFont="1" applyFill="1"/>
    <xf numFmtId="0" fontId="27" fillId="18" borderId="9" xfId="0" applyFont="1" applyFill="1" applyBorder="1" applyAlignment="1">
      <alignment horizontal="left" vertical="center" wrapText="1"/>
    </xf>
    <xf numFmtId="0" fontId="6" fillId="0" borderId="0" xfId="0" applyFont="1"/>
    <xf numFmtId="0" fontId="43" fillId="13" borderId="1" xfId="0" applyFont="1" applyFill="1" applyBorder="1" applyAlignment="1">
      <alignment horizontal="center" vertical="center" wrapText="1"/>
    </xf>
    <xf numFmtId="0" fontId="43" fillId="3" borderId="1" xfId="0" applyFont="1" applyFill="1" applyBorder="1" applyAlignment="1">
      <alignment horizontal="center" vertical="center"/>
    </xf>
    <xf numFmtId="0" fontId="43" fillId="4" borderId="1" xfId="0" applyFont="1" applyFill="1" applyBorder="1" applyAlignment="1">
      <alignment horizontal="center" vertical="center"/>
    </xf>
    <xf numFmtId="0" fontId="59" fillId="0" borderId="9" xfId="0" applyFont="1" applyBorder="1" applyAlignment="1">
      <alignment horizontal="left" vertical="center" wrapText="1"/>
    </xf>
    <xf numFmtId="0" fontId="59" fillId="0" borderId="1" xfId="0" applyFont="1" applyBorder="1" applyAlignment="1">
      <alignment horizontal="left" vertical="center" wrapText="1"/>
    </xf>
    <xf numFmtId="0" fontId="59" fillId="12" borderId="1" xfId="0" applyFont="1" applyFill="1" applyBorder="1" applyAlignment="1">
      <alignment horizontal="left" vertical="center" wrapText="1"/>
    </xf>
    <xf numFmtId="0" fontId="59" fillId="0" borderId="9" xfId="0" applyFont="1" applyBorder="1" applyAlignment="1">
      <alignment horizontal="left" vertical="center"/>
    </xf>
    <xf numFmtId="0" fontId="61" fillId="0" borderId="0" xfId="0" applyFont="1" applyAlignment="1">
      <alignment horizontal="left"/>
    </xf>
    <xf numFmtId="0" fontId="62" fillId="0" borderId="0" xfId="0" applyFont="1" applyAlignment="1">
      <alignment horizontal="left"/>
    </xf>
    <xf numFmtId="0" fontId="63" fillId="0" borderId="0" xfId="2" applyAlignment="1">
      <alignment horizontal="left"/>
    </xf>
    <xf numFmtId="0" fontId="16" fillId="6" borderId="19" xfId="0" applyFont="1" applyFill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34" fillId="8" borderId="20" xfId="0" applyFont="1" applyFill="1" applyBorder="1" applyAlignment="1">
      <alignment horizontal="center" vertical="center"/>
    </xf>
    <xf numFmtId="0" fontId="28" fillId="0" borderId="23" xfId="0" applyFont="1" applyBorder="1" applyAlignment="1">
      <alignment horizontal="center" vertical="center"/>
    </xf>
    <xf numFmtId="0" fontId="34" fillId="8" borderId="19" xfId="0" applyFont="1" applyFill="1" applyBorder="1" applyAlignment="1">
      <alignment horizontal="center" vertical="center"/>
    </xf>
    <xf numFmtId="0" fontId="16" fillId="19" borderId="1" xfId="0" applyFont="1" applyFill="1" applyBorder="1" applyAlignment="1">
      <alignment horizontal="center" vertical="center"/>
    </xf>
    <xf numFmtId="0" fontId="46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1" applyFont="1" applyAlignment="1">
      <alignment horizontal="center" vertical="top"/>
    </xf>
    <xf numFmtId="0" fontId="33" fillId="2" borderId="5" xfId="0" applyFont="1" applyFill="1" applyBorder="1" applyAlignment="1">
      <alignment horizontal="center" vertical="center" textRotation="90" wrapText="1"/>
    </xf>
    <xf numFmtId="0" fontId="33" fillId="2" borderId="6" xfId="0" applyFont="1" applyFill="1" applyBorder="1" applyAlignment="1">
      <alignment horizontal="center" vertical="center" textRotation="90" wrapText="1"/>
    </xf>
    <xf numFmtId="0" fontId="32" fillId="0" borderId="2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right" vertical="top"/>
    </xf>
    <xf numFmtId="0" fontId="8" fillId="0" borderId="0" xfId="0" applyFont="1" applyAlignment="1">
      <alignment horizontal="right" vertical="top" wrapText="1"/>
    </xf>
    <xf numFmtId="0" fontId="19" fillId="0" borderId="18" xfId="0" applyFont="1" applyBorder="1" applyAlignment="1">
      <alignment horizontal="center" vertical="center" textRotation="90"/>
    </xf>
    <xf numFmtId="0" fontId="19" fillId="0" borderId="19" xfId="0" applyFont="1" applyBorder="1" applyAlignment="1">
      <alignment horizontal="center" vertical="center" textRotation="90"/>
    </xf>
    <xf numFmtId="0" fontId="34" fillId="8" borderId="21" xfId="0" applyFont="1" applyFill="1" applyBorder="1" applyAlignment="1">
      <alignment horizontal="center" vertical="center"/>
    </xf>
    <xf numFmtId="0" fontId="34" fillId="8" borderId="22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/>
    </xf>
    <xf numFmtId="0" fontId="16" fillId="7" borderId="2" xfId="0" applyFont="1" applyFill="1" applyBorder="1" applyAlignment="1">
      <alignment horizontal="center" vertical="center"/>
    </xf>
    <xf numFmtId="0" fontId="16" fillId="7" borderId="3" xfId="0" applyFont="1" applyFill="1" applyBorder="1" applyAlignment="1">
      <alignment horizontal="center" vertical="center"/>
    </xf>
    <xf numFmtId="0" fontId="16" fillId="7" borderId="4" xfId="0" applyFont="1" applyFill="1" applyBorder="1" applyAlignment="1">
      <alignment horizontal="center" vertical="center"/>
    </xf>
    <xf numFmtId="0" fontId="16" fillId="9" borderId="2" xfId="0" applyFont="1" applyFill="1" applyBorder="1" applyAlignment="1">
      <alignment horizontal="center" vertical="center"/>
    </xf>
    <xf numFmtId="0" fontId="16" fillId="9" borderId="3" xfId="0" applyFont="1" applyFill="1" applyBorder="1" applyAlignment="1">
      <alignment horizontal="center" vertical="center"/>
    </xf>
    <xf numFmtId="0" fontId="16" fillId="9" borderId="4" xfId="0" applyFont="1" applyFill="1" applyBorder="1" applyAlignment="1">
      <alignment horizontal="center" vertical="center"/>
    </xf>
    <xf numFmtId="0" fontId="28" fillId="11" borderId="1" xfId="0" applyFont="1" applyFill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10" borderId="2" xfId="0" applyFont="1" applyFill="1" applyBorder="1" applyAlignment="1">
      <alignment horizontal="center" vertical="center"/>
    </xf>
    <xf numFmtId="0" fontId="16" fillId="10" borderId="3" xfId="0" applyFont="1" applyFill="1" applyBorder="1" applyAlignment="1">
      <alignment horizontal="center" vertical="center"/>
    </xf>
    <xf numFmtId="0" fontId="16" fillId="10" borderId="4" xfId="0" applyFont="1" applyFill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vertical="center"/>
    </xf>
    <xf numFmtId="0" fontId="28" fillId="18" borderId="1" xfId="0" applyFont="1" applyFill="1" applyBorder="1" applyAlignment="1">
      <alignment horizontal="center" vertical="center"/>
    </xf>
    <xf numFmtId="0" fontId="43" fillId="6" borderId="9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53" fillId="6" borderId="9" xfId="0" applyFont="1" applyFill="1" applyBorder="1" applyAlignment="1">
      <alignment horizontal="center" vertical="center"/>
    </xf>
    <xf numFmtId="0" fontId="53" fillId="6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43" fillId="6" borderId="9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43" fillId="13" borderId="15" xfId="0" applyFont="1" applyFill="1" applyBorder="1" applyAlignment="1">
      <alignment horizontal="center" vertical="center"/>
    </xf>
    <xf numFmtId="0" fontId="16" fillId="13" borderId="3" xfId="0" applyFont="1" applyFill="1" applyBorder="1" applyAlignment="1">
      <alignment horizontal="center" vertical="center"/>
    </xf>
    <xf numFmtId="0" fontId="16" fillId="13" borderId="4" xfId="0" applyFont="1" applyFill="1" applyBorder="1" applyAlignment="1">
      <alignment horizontal="center" vertical="center"/>
    </xf>
    <xf numFmtId="0" fontId="14" fillId="6" borderId="8" xfId="0" applyFont="1" applyFill="1" applyBorder="1" applyAlignment="1">
      <alignment horizontal="center" vertical="center" textRotation="90" wrapText="1"/>
    </xf>
    <xf numFmtId="0" fontId="14" fillId="6" borderId="1" xfId="0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left"/>
    </xf>
    <xf numFmtId="0" fontId="4" fillId="0" borderId="0" xfId="0" applyFont="1"/>
    <xf numFmtId="0" fontId="28" fillId="11" borderId="5" xfId="0" applyFont="1" applyFill="1" applyBorder="1" applyAlignment="1">
      <alignment horizontal="center" vertical="center"/>
    </xf>
    <xf numFmtId="0" fontId="28" fillId="11" borderId="6" xfId="0" applyFont="1" applyFill="1" applyBorder="1" applyAlignment="1">
      <alignment horizontal="center" vertical="center"/>
    </xf>
  </cellXfs>
  <cellStyles count="3">
    <cellStyle name="Hiperłącze" xfId="2" builtinId="8"/>
    <cellStyle name="Normalny" xfId="0" builtinId="0"/>
    <cellStyle name="Normalny 2" xfId="1" xr:uid="{00000000-0005-0000-0000-000002000000}"/>
  </cellStyles>
  <dxfs count="0"/>
  <tableStyles count="0" defaultTableStyle="TableStyleMedium9" defaultPivotStyle="PivotStyleLight16"/>
  <colors>
    <mruColors>
      <color rgb="FFCCFFCC"/>
      <color rgb="FFCCFFFF"/>
      <color rgb="FFFFFF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68"/>
  <sheetViews>
    <sheetView tabSelected="1" zoomScaleNormal="100" zoomScalePageLayoutView="125" workbookViewId="0">
      <selection activeCell="F42" sqref="F42"/>
    </sheetView>
  </sheetViews>
  <sheetFormatPr defaultColWidth="8.85546875" defaultRowHeight="12.75" x14ac:dyDescent="0.2"/>
  <cols>
    <col min="1" max="1" width="3" style="2" customWidth="1"/>
    <col min="2" max="2" width="28.140625" style="2" customWidth="1"/>
    <col min="3" max="3" width="6.42578125" style="3" hidden="1" customWidth="1"/>
    <col min="4" max="4" width="6.42578125" style="3" customWidth="1"/>
    <col min="5" max="7" width="4.28515625" style="4" customWidth="1"/>
    <col min="8" max="8" width="4.28515625" style="5" customWidth="1"/>
    <col min="9" max="11" width="4.28515625" style="4" customWidth="1"/>
    <col min="12" max="12" width="4.28515625" style="5" customWidth="1"/>
    <col min="13" max="15" width="4.28515625" style="4" customWidth="1"/>
    <col min="16" max="16" width="4.28515625" style="5" customWidth="1"/>
    <col min="17" max="19" width="4.28515625" style="4" customWidth="1"/>
    <col min="20" max="20" width="4.28515625" style="5" customWidth="1"/>
    <col min="21" max="23" width="4.28515625" style="4" customWidth="1"/>
    <col min="24" max="24" width="4.28515625" style="5" customWidth="1"/>
    <col min="25" max="27" width="4.28515625" style="4" customWidth="1"/>
    <col min="28" max="28" width="4.28515625" style="5" customWidth="1"/>
    <col min="29" max="29" width="6" style="7" customWidth="1"/>
    <col min="30" max="32" width="4.42578125" style="7" customWidth="1"/>
    <col min="33" max="33" width="4.42578125" style="6" customWidth="1"/>
    <col min="34" max="38" width="2.28515625" customWidth="1"/>
    <col min="39" max="43" width="2.42578125" customWidth="1"/>
    <col min="44" max="44" width="5.28515625" customWidth="1"/>
    <col min="45" max="45" width="3.7109375" customWidth="1"/>
    <col min="46" max="46" width="4.140625" customWidth="1"/>
    <col min="47" max="47" width="3.7109375" customWidth="1"/>
    <col min="48" max="48" width="4.42578125" customWidth="1"/>
  </cols>
  <sheetData>
    <row r="1" spans="1:38" x14ac:dyDescent="0.2">
      <c r="A1" s="163" t="s">
        <v>129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8"/>
      <c r="AI1" s="8"/>
      <c r="AJ1" s="8"/>
      <c r="AK1" s="8"/>
      <c r="AL1" s="8"/>
    </row>
    <row r="2" spans="1:38" x14ac:dyDescent="0.2">
      <c r="A2" s="163" t="s">
        <v>0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  <c r="AF2" s="163"/>
      <c r="AG2" s="163"/>
      <c r="AH2" s="8"/>
      <c r="AI2" s="8"/>
      <c r="AJ2" s="8"/>
      <c r="AK2" s="8"/>
      <c r="AL2" s="8"/>
    </row>
    <row r="3" spans="1:38" x14ac:dyDescent="0.2">
      <c r="A3" s="163" t="s">
        <v>128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  <c r="AF3" s="163"/>
      <c r="AG3" s="163"/>
      <c r="AH3" s="8"/>
      <c r="AI3" s="8"/>
      <c r="AJ3" s="8"/>
      <c r="AK3" s="8"/>
      <c r="AL3" s="8"/>
    </row>
    <row r="4" spans="1:38" x14ac:dyDescent="0.2">
      <c r="A4" s="163" t="s">
        <v>126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8"/>
      <c r="AI4" s="8"/>
      <c r="AJ4" s="8"/>
      <c r="AK4" s="8"/>
      <c r="AL4" s="8"/>
    </row>
    <row r="5" spans="1:38" ht="12.75" customHeight="1" x14ac:dyDescent="0.2">
      <c r="A5" s="164" t="s">
        <v>124</v>
      </c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  <c r="AB5" s="164"/>
      <c r="AC5" s="164"/>
      <c r="AD5" s="164"/>
      <c r="AE5" s="164"/>
      <c r="AF5" s="164"/>
      <c r="AG5" s="164"/>
      <c r="AH5" s="9"/>
      <c r="AI5" s="9"/>
      <c r="AJ5" s="9"/>
      <c r="AK5" s="9"/>
      <c r="AL5" s="9"/>
    </row>
    <row r="6" spans="1:38" ht="12.75" customHeight="1" x14ac:dyDescent="0.2">
      <c r="A6" s="142" t="s">
        <v>121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43"/>
      <c r="AC6" s="143"/>
      <c r="AD6" s="143"/>
      <c r="AE6" s="143"/>
      <c r="AF6" s="143"/>
      <c r="AG6" s="143"/>
      <c r="AH6" s="10"/>
      <c r="AI6" s="10"/>
      <c r="AJ6" s="10"/>
      <c r="AK6" s="10"/>
      <c r="AL6" s="10"/>
    </row>
    <row r="7" spans="1:38" x14ac:dyDescent="0.2">
      <c r="A7" s="144" t="s">
        <v>1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1"/>
      <c r="AI7" s="11"/>
      <c r="AJ7" s="11"/>
      <c r="AK7" s="11"/>
      <c r="AL7" s="11"/>
    </row>
    <row r="8" spans="1:38" x14ac:dyDescent="0.2">
      <c r="A8" s="145" t="s">
        <v>2</v>
      </c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2"/>
      <c r="AI8" s="12"/>
      <c r="AJ8" s="12"/>
      <c r="AK8" s="12"/>
      <c r="AL8" s="12"/>
    </row>
    <row r="9" spans="1:38" x14ac:dyDescent="0.2">
      <c r="A9" s="145" t="s">
        <v>3</v>
      </c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2"/>
      <c r="AI9" s="12"/>
      <c r="AJ9" s="12"/>
      <c r="AK9" s="12"/>
      <c r="AL9" s="12"/>
    </row>
    <row r="10" spans="1:38" ht="8.25" customHeight="1" x14ac:dyDescent="0.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</row>
    <row r="11" spans="1:38" x14ac:dyDescent="0.2">
      <c r="A11" s="146" t="s">
        <v>4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3"/>
      <c r="AH11" s="13"/>
      <c r="AI11" s="13"/>
      <c r="AJ11" s="13"/>
      <c r="AK11" s="13"/>
      <c r="AL11" s="13"/>
    </row>
    <row r="12" spans="1:38" s="1" customFormat="1" ht="13.5" thickBot="1" x14ac:dyDescent="0.25">
      <c r="A12" s="162"/>
      <c r="B12" s="162"/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</row>
    <row r="13" spans="1:38" s="14" customFormat="1" ht="12.75" customHeight="1" x14ac:dyDescent="0.2">
      <c r="A13" s="152" t="s">
        <v>5</v>
      </c>
      <c r="B13" s="154" t="s">
        <v>6</v>
      </c>
      <c r="C13" s="156" t="s">
        <v>7</v>
      </c>
      <c r="D13" s="159" t="s">
        <v>8</v>
      </c>
      <c r="E13" s="161" t="s">
        <v>9</v>
      </c>
      <c r="F13" s="161"/>
      <c r="G13" s="161"/>
      <c r="H13" s="161"/>
      <c r="I13" s="161"/>
      <c r="J13" s="161"/>
      <c r="K13" s="161"/>
      <c r="L13" s="161"/>
      <c r="M13" s="161" t="s">
        <v>10</v>
      </c>
      <c r="N13" s="161"/>
      <c r="O13" s="161"/>
      <c r="P13" s="161"/>
      <c r="Q13" s="161"/>
      <c r="R13" s="161"/>
      <c r="S13" s="161"/>
      <c r="T13" s="161"/>
      <c r="U13" s="161" t="s">
        <v>11</v>
      </c>
      <c r="V13" s="161"/>
      <c r="W13" s="161"/>
      <c r="X13" s="161"/>
      <c r="Y13" s="161"/>
      <c r="Z13" s="161"/>
      <c r="AA13" s="161"/>
      <c r="AB13" s="161"/>
      <c r="AC13" s="206" t="s">
        <v>12</v>
      </c>
      <c r="AD13" s="154" t="s">
        <v>13</v>
      </c>
      <c r="AE13" s="154"/>
      <c r="AF13" s="154"/>
      <c r="AG13" s="165" t="s">
        <v>14</v>
      </c>
    </row>
    <row r="14" spans="1:38" s="14" customFormat="1" x14ac:dyDescent="0.2">
      <c r="A14" s="153"/>
      <c r="B14" s="155"/>
      <c r="C14" s="157"/>
      <c r="D14" s="160"/>
      <c r="E14" s="149" t="s">
        <v>15</v>
      </c>
      <c r="F14" s="150"/>
      <c r="G14" s="151"/>
      <c r="H14" s="147" t="s">
        <v>14</v>
      </c>
      <c r="I14" s="149" t="s">
        <v>16</v>
      </c>
      <c r="J14" s="150"/>
      <c r="K14" s="151"/>
      <c r="L14" s="147" t="s">
        <v>14</v>
      </c>
      <c r="M14" s="149" t="s">
        <v>17</v>
      </c>
      <c r="N14" s="150"/>
      <c r="O14" s="151"/>
      <c r="P14" s="147" t="s">
        <v>14</v>
      </c>
      <c r="Q14" s="149" t="s">
        <v>18</v>
      </c>
      <c r="R14" s="150"/>
      <c r="S14" s="151"/>
      <c r="T14" s="147" t="s">
        <v>14</v>
      </c>
      <c r="U14" s="149" t="s">
        <v>19</v>
      </c>
      <c r="V14" s="150"/>
      <c r="W14" s="151"/>
      <c r="X14" s="147" t="s">
        <v>14</v>
      </c>
      <c r="Y14" s="149" t="s">
        <v>20</v>
      </c>
      <c r="Z14" s="150"/>
      <c r="AA14" s="151"/>
      <c r="AB14" s="147" t="s">
        <v>14</v>
      </c>
      <c r="AC14" s="207"/>
      <c r="AD14" s="155"/>
      <c r="AE14" s="155"/>
      <c r="AF14" s="155"/>
      <c r="AG14" s="166"/>
    </row>
    <row r="15" spans="1:38" s="14" customFormat="1" ht="18.95" customHeight="1" x14ac:dyDescent="0.2">
      <c r="A15" s="153"/>
      <c r="B15" s="155"/>
      <c r="C15" s="158"/>
      <c r="D15" s="160"/>
      <c r="E15" s="33" t="s">
        <v>21</v>
      </c>
      <c r="F15" s="33" t="s">
        <v>22</v>
      </c>
      <c r="G15" s="33" t="s">
        <v>135</v>
      </c>
      <c r="H15" s="148"/>
      <c r="I15" s="33" t="s">
        <v>21</v>
      </c>
      <c r="J15" s="33" t="s">
        <v>22</v>
      </c>
      <c r="K15" s="33" t="s">
        <v>135</v>
      </c>
      <c r="L15" s="148"/>
      <c r="M15" s="34" t="s">
        <v>21</v>
      </c>
      <c r="N15" s="34" t="s">
        <v>22</v>
      </c>
      <c r="O15" s="34" t="s">
        <v>135</v>
      </c>
      <c r="P15" s="148"/>
      <c r="Q15" s="34" t="s">
        <v>21</v>
      </c>
      <c r="R15" s="34" t="s">
        <v>22</v>
      </c>
      <c r="S15" s="34" t="s">
        <v>135</v>
      </c>
      <c r="T15" s="148"/>
      <c r="U15" s="35" t="s">
        <v>21</v>
      </c>
      <c r="V15" s="35" t="s">
        <v>22</v>
      </c>
      <c r="W15" s="35" t="s">
        <v>135</v>
      </c>
      <c r="X15" s="148"/>
      <c r="Y15" s="35" t="s">
        <v>21</v>
      </c>
      <c r="Z15" s="35" t="s">
        <v>22</v>
      </c>
      <c r="AA15" s="35" t="s">
        <v>135</v>
      </c>
      <c r="AB15" s="148"/>
      <c r="AC15" s="207"/>
      <c r="AD15" s="61" t="s">
        <v>21</v>
      </c>
      <c r="AE15" s="61" t="s">
        <v>22</v>
      </c>
      <c r="AF15" s="61" t="s">
        <v>135</v>
      </c>
      <c r="AG15" s="166"/>
      <c r="AI15" s="122"/>
    </row>
    <row r="16" spans="1:38" s="14" customFormat="1" ht="20.100000000000001" customHeight="1" x14ac:dyDescent="0.2">
      <c r="A16" s="201" t="s">
        <v>23</v>
      </c>
      <c r="B16" s="202"/>
      <c r="C16" s="202"/>
      <c r="D16" s="202"/>
      <c r="E16" s="202"/>
      <c r="F16" s="202"/>
      <c r="G16" s="202"/>
      <c r="H16" s="202"/>
      <c r="I16" s="202"/>
      <c r="J16" s="202"/>
      <c r="K16" s="202"/>
      <c r="L16" s="202"/>
      <c r="M16" s="202"/>
      <c r="N16" s="202"/>
      <c r="O16" s="202"/>
      <c r="P16" s="202"/>
      <c r="Q16" s="202"/>
      <c r="R16" s="202"/>
      <c r="S16" s="202"/>
      <c r="T16" s="202"/>
      <c r="U16" s="202"/>
      <c r="V16" s="202"/>
      <c r="W16" s="202"/>
      <c r="X16" s="202"/>
      <c r="Y16" s="202"/>
      <c r="Z16" s="202"/>
      <c r="AA16" s="202"/>
      <c r="AB16" s="202"/>
      <c r="AC16" s="60">
        <f>SUM(AC17:AC23)</f>
        <v>117</v>
      </c>
      <c r="AD16" s="60">
        <f>SUM(AD17:AD23)</f>
        <v>63</v>
      </c>
      <c r="AE16" s="60">
        <f>SUM(AE17:AE23)</f>
        <v>54</v>
      </c>
      <c r="AF16" s="60">
        <f>SUM(AF17:AF23)</f>
        <v>0</v>
      </c>
      <c r="AG16" s="135">
        <f>SUM(AG17:AG23)</f>
        <v>12</v>
      </c>
    </row>
    <row r="17" spans="1:36" s="14" customFormat="1" ht="20.100000000000001" customHeight="1" x14ac:dyDescent="0.2">
      <c r="A17" s="64">
        <v>1</v>
      </c>
      <c r="B17" s="27" t="s">
        <v>29</v>
      </c>
      <c r="C17" s="59" t="s">
        <v>30</v>
      </c>
      <c r="D17" s="104" t="s">
        <v>31</v>
      </c>
      <c r="E17" s="97">
        <v>4</v>
      </c>
      <c r="F17" s="97"/>
      <c r="G17" s="97"/>
      <c r="H17" s="105">
        <v>0</v>
      </c>
      <c r="I17" s="36"/>
      <c r="J17" s="36"/>
      <c r="K17" s="36"/>
      <c r="L17" s="105"/>
      <c r="M17" s="99"/>
      <c r="N17" s="99"/>
      <c r="O17" s="99"/>
      <c r="P17" s="105"/>
      <c r="Q17" s="37"/>
      <c r="R17" s="37"/>
      <c r="S17" s="37"/>
      <c r="T17" s="29"/>
      <c r="U17" s="100"/>
      <c r="V17" s="100"/>
      <c r="W17" s="100"/>
      <c r="X17" s="105"/>
      <c r="Y17" s="38"/>
      <c r="Z17" s="38"/>
      <c r="AA17" s="38"/>
      <c r="AB17" s="29"/>
      <c r="AC17" s="125">
        <f t="shared" ref="AC17:AC20" si="0">AD17+AE17+AF17</f>
        <v>4</v>
      </c>
      <c r="AD17" s="101">
        <f>E17+I17+M17+Q17+U17+Y17</f>
        <v>4</v>
      </c>
      <c r="AE17" s="101">
        <f t="shared" ref="AE17:AG17" si="1">F17+J17+N17+R17+V17+Z17</f>
        <v>0</v>
      </c>
      <c r="AF17" s="101">
        <f t="shared" si="1"/>
        <v>0</v>
      </c>
      <c r="AG17" s="101">
        <f t="shared" si="1"/>
        <v>0</v>
      </c>
    </row>
    <row r="18" spans="1:36" s="14" customFormat="1" ht="20.100000000000001" customHeight="1" x14ac:dyDescent="0.25">
      <c r="A18" s="64">
        <v>2</v>
      </c>
      <c r="B18" s="27" t="s">
        <v>36</v>
      </c>
      <c r="C18" s="89" t="s">
        <v>27</v>
      </c>
      <c r="D18" s="104" t="s">
        <v>28</v>
      </c>
      <c r="E18" s="97">
        <v>5</v>
      </c>
      <c r="F18" s="126"/>
      <c r="G18" s="97"/>
      <c r="H18" s="105">
        <v>1</v>
      </c>
      <c r="I18" s="90"/>
      <c r="J18" s="90"/>
      <c r="K18" s="90"/>
      <c r="L18" s="105"/>
      <c r="M18" s="99"/>
      <c r="N18" s="99"/>
      <c r="O18" s="99"/>
      <c r="P18" s="32"/>
      <c r="Q18" s="92"/>
      <c r="R18" s="92"/>
      <c r="S18" s="92"/>
      <c r="T18" s="91"/>
      <c r="U18" s="100"/>
      <c r="V18" s="100"/>
      <c r="W18" s="100"/>
      <c r="X18" s="105"/>
      <c r="Y18" s="93"/>
      <c r="Z18" s="93"/>
      <c r="AA18" s="93"/>
      <c r="AB18" s="91"/>
      <c r="AC18" s="125">
        <f t="shared" si="0"/>
        <v>5</v>
      </c>
      <c r="AD18" s="101">
        <f t="shared" ref="AD18:AD19" si="2">E18+I18+M18+Q18+U18+Y18</f>
        <v>5</v>
      </c>
      <c r="AE18" s="101">
        <f t="shared" ref="AE18:AE20" si="3">F18+J18+N18+R18+V18+Z18</f>
        <v>0</v>
      </c>
      <c r="AF18" s="101">
        <f t="shared" ref="AF18:AF20" si="4">G18+K18+O18+S18+W18+AA18</f>
        <v>0</v>
      </c>
      <c r="AG18" s="136">
        <f t="shared" ref="AG18:AG20" si="5">H18+L18+P18+T18+X18+AB18</f>
        <v>1</v>
      </c>
      <c r="AI18" s="95"/>
    </row>
    <row r="19" spans="1:36" s="14" customFormat="1" ht="20.100000000000001" customHeight="1" x14ac:dyDescent="0.2">
      <c r="A19" s="64">
        <v>3</v>
      </c>
      <c r="B19" s="27" t="s">
        <v>32</v>
      </c>
      <c r="C19" s="59" t="s">
        <v>33</v>
      </c>
      <c r="D19" s="104" t="s">
        <v>34</v>
      </c>
      <c r="E19" s="97"/>
      <c r="F19" s="97">
        <v>18</v>
      </c>
      <c r="G19" s="97"/>
      <c r="H19" s="105">
        <v>2</v>
      </c>
      <c r="I19" s="36"/>
      <c r="J19" s="36">
        <v>18</v>
      </c>
      <c r="K19" s="36"/>
      <c r="L19" s="105">
        <v>2</v>
      </c>
      <c r="M19" s="99"/>
      <c r="N19" s="99">
        <v>18</v>
      </c>
      <c r="O19" s="99"/>
      <c r="P19" s="32">
        <v>2</v>
      </c>
      <c r="Q19" s="37"/>
      <c r="R19" s="37"/>
      <c r="S19" s="37"/>
      <c r="T19" s="29"/>
      <c r="U19" s="100"/>
      <c r="V19" s="100"/>
      <c r="W19" s="100"/>
      <c r="X19" s="105"/>
      <c r="Y19" s="38"/>
      <c r="Z19" s="38"/>
      <c r="AA19" s="38"/>
      <c r="AB19" s="29"/>
      <c r="AC19" s="125">
        <f t="shared" si="0"/>
        <v>54</v>
      </c>
      <c r="AD19" s="101">
        <f t="shared" si="2"/>
        <v>0</v>
      </c>
      <c r="AE19" s="101">
        <f t="shared" si="3"/>
        <v>54</v>
      </c>
      <c r="AF19" s="101">
        <f t="shared" si="4"/>
        <v>0</v>
      </c>
      <c r="AG19" s="136">
        <f t="shared" si="5"/>
        <v>6</v>
      </c>
    </row>
    <row r="20" spans="1:36" s="14" customFormat="1" ht="20.100000000000001" customHeight="1" x14ac:dyDescent="0.2">
      <c r="A20" s="63">
        <v>4</v>
      </c>
      <c r="B20" s="27" t="s">
        <v>24</v>
      </c>
      <c r="C20" s="59" t="s">
        <v>25</v>
      </c>
      <c r="D20" s="104" t="s">
        <v>26</v>
      </c>
      <c r="E20" s="97"/>
      <c r="F20" s="97"/>
      <c r="G20" s="97"/>
      <c r="H20" s="105"/>
      <c r="I20" s="36">
        <v>18</v>
      </c>
      <c r="J20" s="36"/>
      <c r="K20" s="36"/>
      <c r="L20" s="105">
        <v>2</v>
      </c>
      <c r="M20" s="99"/>
      <c r="N20" s="99"/>
      <c r="O20" s="99"/>
      <c r="P20" s="105"/>
      <c r="Q20" s="37"/>
      <c r="R20" s="37"/>
      <c r="S20" s="37"/>
      <c r="T20" s="29"/>
      <c r="U20" s="100"/>
      <c r="V20" s="100"/>
      <c r="W20" s="100"/>
      <c r="X20" s="105"/>
      <c r="Y20" s="38"/>
      <c r="Z20" s="38"/>
      <c r="AA20" s="38"/>
      <c r="AB20" s="29"/>
      <c r="AC20" s="125">
        <f t="shared" si="0"/>
        <v>18</v>
      </c>
      <c r="AD20" s="101">
        <f>E20+I20+M20+Q20+U20+Y20</f>
        <v>18</v>
      </c>
      <c r="AE20" s="101">
        <f t="shared" si="3"/>
        <v>0</v>
      </c>
      <c r="AF20" s="101">
        <f t="shared" si="4"/>
        <v>0</v>
      </c>
      <c r="AG20" s="136">
        <f t="shared" si="5"/>
        <v>2</v>
      </c>
    </row>
    <row r="21" spans="1:36" s="14" customFormat="1" ht="20.100000000000001" customHeight="1" x14ac:dyDescent="0.2">
      <c r="A21" s="64">
        <v>5</v>
      </c>
      <c r="B21" s="27" t="s">
        <v>37</v>
      </c>
      <c r="C21" s="89" t="s">
        <v>38</v>
      </c>
      <c r="D21" s="104" t="s">
        <v>39</v>
      </c>
      <c r="E21" s="97"/>
      <c r="F21" s="126"/>
      <c r="G21" s="97"/>
      <c r="H21" s="105"/>
      <c r="I21" s="90"/>
      <c r="J21" s="90"/>
      <c r="K21" s="90"/>
      <c r="L21" s="105"/>
      <c r="M21" s="99">
        <v>9</v>
      </c>
      <c r="N21" s="99"/>
      <c r="O21" s="99"/>
      <c r="P21" s="32">
        <v>1</v>
      </c>
      <c r="Q21" s="92"/>
      <c r="R21" s="92"/>
      <c r="S21" s="92"/>
      <c r="T21" s="91"/>
      <c r="U21" s="100"/>
      <c r="V21" s="100"/>
      <c r="W21" s="100"/>
      <c r="X21" s="105"/>
      <c r="Y21" s="93"/>
      <c r="Z21" s="93"/>
      <c r="AA21" s="93"/>
      <c r="AB21" s="91"/>
      <c r="AC21" s="125">
        <f t="shared" ref="AC21:AC22" si="6">AD21+AE21+AF21</f>
        <v>9</v>
      </c>
      <c r="AD21" s="101">
        <f t="shared" ref="AD21:AD22" si="7">E21+I21+M21+Q21+U21+Y21</f>
        <v>9</v>
      </c>
      <c r="AE21" s="101">
        <f t="shared" ref="AE21:AE22" si="8">F21+J21+N21+R21+V21+Z21</f>
        <v>0</v>
      </c>
      <c r="AF21" s="101">
        <f t="shared" ref="AF21:AF22" si="9">G21+K21+O21+S21+W21+AA21</f>
        <v>0</v>
      </c>
      <c r="AG21" s="136">
        <f t="shared" ref="AG21:AG22" si="10">H21+L21+P21+T21+X21+AB21</f>
        <v>1</v>
      </c>
      <c r="AJ21" s="88"/>
    </row>
    <row r="22" spans="1:36" s="14" customFormat="1" ht="20.100000000000001" customHeight="1" x14ac:dyDescent="0.2">
      <c r="A22" s="64">
        <v>6</v>
      </c>
      <c r="B22" s="27" t="s">
        <v>40</v>
      </c>
      <c r="C22" s="89" t="s">
        <v>38</v>
      </c>
      <c r="D22" s="104" t="s">
        <v>39</v>
      </c>
      <c r="E22" s="97"/>
      <c r="F22" s="126"/>
      <c r="G22" s="97"/>
      <c r="H22" s="105"/>
      <c r="I22" s="90"/>
      <c r="J22" s="90"/>
      <c r="K22" s="90"/>
      <c r="L22" s="105"/>
      <c r="M22" s="99">
        <v>9</v>
      </c>
      <c r="N22" s="99"/>
      <c r="O22" s="99"/>
      <c r="P22" s="32">
        <v>1</v>
      </c>
      <c r="Q22" s="92"/>
      <c r="R22" s="92"/>
      <c r="S22" s="92"/>
      <c r="T22" s="91"/>
      <c r="U22" s="100"/>
      <c r="V22" s="100"/>
      <c r="W22" s="100"/>
      <c r="X22" s="105"/>
      <c r="Y22" s="93"/>
      <c r="Z22" s="93"/>
      <c r="AA22" s="93"/>
      <c r="AB22" s="91"/>
      <c r="AC22" s="125">
        <f t="shared" si="6"/>
        <v>9</v>
      </c>
      <c r="AD22" s="101">
        <f t="shared" si="7"/>
        <v>9</v>
      </c>
      <c r="AE22" s="101">
        <f t="shared" si="8"/>
        <v>0</v>
      </c>
      <c r="AF22" s="101">
        <f t="shared" si="9"/>
        <v>0</v>
      </c>
      <c r="AG22" s="136">
        <f t="shared" si="10"/>
        <v>1</v>
      </c>
    </row>
    <row r="23" spans="1:36" s="80" customFormat="1" ht="20.100000000000001" customHeight="1" x14ac:dyDescent="0.2">
      <c r="A23" s="64">
        <v>7</v>
      </c>
      <c r="B23" s="27" t="s">
        <v>41</v>
      </c>
      <c r="C23" s="75" t="s">
        <v>42</v>
      </c>
      <c r="D23" s="104" t="s">
        <v>43</v>
      </c>
      <c r="E23" s="97"/>
      <c r="F23" s="97"/>
      <c r="G23" s="97"/>
      <c r="H23" s="105"/>
      <c r="I23" s="76"/>
      <c r="J23" s="76"/>
      <c r="K23" s="76"/>
      <c r="L23" s="105"/>
      <c r="M23" s="99"/>
      <c r="N23" s="99"/>
      <c r="O23" s="127"/>
      <c r="P23" s="32"/>
      <c r="Q23" s="81"/>
      <c r="R23" s="78"/>
      <c r="S23" s="81"/>
      <c r="T23" s="77"/>
      <c r="U23" s="100">
        <v>18</v>
      </c>
      <c r="V23" s="100"/>
      <c r="W23" s="100"/>
      <c r="X23" s="106">
        <v>1</v>
      </c>
      <c r="Y23" s="79"/>
      <c r="Z23" s="79"/>
      <c r="AA23" s="79"/>
      <c r="AB23" s="77"/>
      <c r="AC23" s="125">
        <f>AD23+AE23+AF23</f>
        <v>18</v>
      </c>
      <c r="AD23" s="101">
        <f>E23+I23+M23+Q23+U23+Y23</f>
        <v>18</v>
      </c>
      <c r="AE23" s="101">
        <f>F23+J23+N23+R23+V23+Z23</f>
        <v>0</v>
      </c>
      <c r="AF23" s="101">
        <f>G23+K23+O23+S23+W23+AA23</f>
        <v>0</v>
      </c>
      <c r="AG23" s="136">
        <f>H23+L23+P23+T23+X23+AB23</f>
        <v>1</v>
      </c>
    </row>
    <row r="24" spans="1:36" s="14" customFormat="1" ht="20.100000000000001" customHeight="1" x14ac:dyDescent="0.2">
      <c r="A24" s="203" t="s">
        <v>122</v>
      </c>
      <c r="B24" s="204"/>
      <c r="C24" s="204"/>
      <c r="D24" s="204"/>
      <c r="E24" s="204"/>
      <c r="F24" s="204"/>
      <c r="G24" s="204"/>
      <c r="H24" s="204"/>
      <c r="I24" s="204"/>
      <c r="J24" s="204"/>
      <c r="K24" s="204"/>
      <c r="L24" s="204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204"/>
      <c r="Y24" s="204"/>
      <c r="Z24" s="204"/>
      <c r="AA24" s="204"/>
      <c r="AB24" s="205"/>
      <c r="AC24" s="60">
        <f>SUM(AC25:AC29)</f>
        <v>414</v>
      </c>
      <c r="AD24" s="60">
        <f>SUM(AD25:AD29)</f>
        <v>0</v>
      </c>
      <c r="AE24" s="60">
        <f>SUM(AE25:AE29)</f>
        <v>378</v>
      </c>
      <c r="AF24" s="60">
        <f>SUM(AF25:AF29)</f>
        <v>36</v>
      </c>
      <c r="AG24" s="135">
        <f>SUM(AG25:AG29)</f>
        <v>39</v>
      </c>
      <c r="AH24" s="122"/>
    </row>
    <row r="25" spans="1:36" s="14" customFormat="1" ht="27" customHeight="1" x14ac:dyDescent="0.2">
      <c r="A25" s="64">
        <v>8</v>
      </c>
      <c r="B25" s="67" t="s">
        <v>45</v>
      </c>
      <c r="C25" s="59" t="s">
        <v>46</v>
      </c>
      <c r="D25" s="200" t="s">
        <v>47</v>
      </c>
      <c r="E25" s="36"/>
      <c r="F25" s="36">
        <v>18</v>
      </c>
      <c r="G25" s="36"/>
      <c r="H25" s="68">
        <v>2</v>
      </c>
      <c r="I25" s="36"/>
      <c r="J25" s="36">
        <v>18</v>
      </c>
      <c r="K25" s="36"/>
      <c r="L25" s="68">
        <v>2</v>
      </c>
      <c r="M25" s="37"/>
      <c r="N25" s="37">
        <v>18</v>
      </c>
      <c r="O25" s="37"/>
      <c r="P25" s="30">
        <v>1</v>
      </c>
      <c r="Q25" s="37"/>
      <c r="R25" s="37">
        <v>18</v>
      </c>
      <c r="S25" s="37"/>
      <c r="T25" s="30">
        <v>1</v>
      </c>
      <c r="U25" s="38"/>
      <c r="V25" s="38">
        <v>18</v>
      </c>
      <c r="W25" s="38"/>
      <c r="X25" s="30">
        <v>1</v>
      </c>
      <c r="Y25" s="38"/>
      <c r="Z25" s="38">
        <v>18</v>
      </c>
      <c r="AA25" s="38"/>
      <c r="AB25" s="30">
        <v>1</v>
      </c>
      <c r="AC25" s="53">
        <f>AD25+AE25+AF25</f>
        <v>108</v>
      </c>
      <c r="AD25" s="31">
        <f t="shared" ref="AD25:AG36" si="11">E25+I25+M25+Q25+U25+Y25</f>
        <v>0</v>
      </c>
      <c r="AE25" s="31">
        <f t="shared" si="11"/>
        <v>108</v>
      </c>
      <c r="AF25" s="31">
        <f t="shared" si="11"/>
        <v>0</v>
      </c>
      <c r="AG25" s="137">
        <f t="shared" si="11"/>
        <v>8</v>
      </c>
    </row>
    <row r="26" spans="1:36" s="14" customFormat="1" ht="27" customHeight="1" x14ac:dyDescent="0.2">
      <c r="A26" s="64">
        <v>9</v>
      </c>
      <c r="B26" s="67" t="s">
        <v>48</v>
      </c>
      <c r="C26" s="59" t="s">
        <v>46</v>
      </c>
      <c r="D26" s="200"/>
      <c r="E26" s="36"/>
      <c r="F26" s="36">
        <v>18</v>
      </c>
      <c r="G26" s="36"/>
      <c r="H26" s="68">
        <v>3</v>
      </c>
      <c r="I26" s="36"/>
      <c r="J26" s="36">
        <v>18</v>
      </c>
      <c r="K26" s="36"/>
      <c r="L26" s="68">
        <v>3</v>
      </c>
      <c r="M26" s="37"/>
      <c r="N26" s="37">
        <v>18</v>
      </c>
      <c r="O26" s="37"/>
      <c r="P26" s="30">
        <v>1</v>
      </c>
      <c r="Q26" s="37"/>
      <c r="R26" s="37">
        <v>18</v>
      </c>
      <c r="S26" s="37"/>
      <c r="T26" s="30">
        <v>1</v>
      </c>
      <c r="U26" s="38"/>
      <c r="V26" s="38">
        <v>18</v>
      </c>
      <c r="W26" s="38"/>
      <c r="X26" s="30">
        <v>1</v>
      </c>
      <c r="Y26" s="38"/>
      <c r="Z26" s="38">
        <v>18</v>
      </c>
      <c r="AA26" s="38"/>
      <c r="AB26" s="30">
        <v>1</v>
      </c>
      <c r="AC26" s="53">
        <f>AD26+AE26+AF26</f>
        <v>108</v>
      </c>
      <c r="AD26" s="31">
        <f t="shared" si="11"/>
        <v>0</v>
      </c>
      <c r="AE26" s="31">
        <f t="shared" si="11"/>
        <v>108</v>
      </c>
      <c r="AF26" s="31">
        <f t="shared" si="11"/>
        <v>0</v>
      </c>
      <c r="AG26" s="137">
        <f t="shared" si="11"/>
        <v>10</v>
      </c>
    </row>
    <row r="27" spans="1:36" s="14" customFormat="1" ht="27" customHeight="1" x14ac:dyDescent="0.2">
      <c r="A27" s="64">
        <v>10</v>
      </c>
      <c r="B27" s="67" t="s">
        <v>49</v>
      </c>
      <c r="C27" s="59" t="s">
        <v>46</v>
      </c>
      <c r="D27" s="200"/>
      <c r="E27" s="36"/>
      <c r="F27" s="36">
        <v>18</v>
      </c>
      <c r="G27" s="36"/>
      <c r="H27" s="29">
        <v>3</v>
      </c>
      <c r="I27" s="36"/>
      <c r="J27" s="36">
        <v>18</v>
      </c>
      <c r="K27" s="36"/>
      <c r="L27" s="29">
        <v>3</v>
      </c>
      <c r="M27" s="37"/>
      <c r="N27" s="37">
        <v>18</v>
      </c>
      <c r="O27" s="37"/>
      <c r="P27" s="30">
        <v>2</v>
      </c>
      <c r="Q27" s="37"/>
      <c r="R27" s="37"/>
      <c r="S27" s="37"/>
      <c r="T27" s="30"/>
      <c r="U27" s="38"/>
      <c r="V27" s="38"/>
      <c r="W27" s="38"/>
      <c r="X27" s="30"/>
      <c r="Y27" s="38"/>
      <c r="Z27" s="38"/>
      <c r="AA27" s="38"/>
      <c r="AB27" s="30"/>
      <c r="AC27" s="53">
        <f>AD27+AE27+AF27</f>
        <v>54</v>
      </c>
      <c r="AD27" s="31">
        <f t="shared" si="11"/>
        <v>0</v>
      </c>
      <c r="AE27" s="31">
        <f t="shared" si="11"/>
        <v>54</v>
      </c>
      <c r="AF27" s="31">
        <f t="shared" si="11"/>
        <v>0</v>
      </c>
      <c r="AG27" s="137">
        <f t="shared" si="11"/>
        <v>8</v>
      </c>
    </row>
    <row r="28" spans="1:36" s="14" customFormat="1" ht="27" customHeight="1" x14ac:dyDescent="0.2">
      <c r="A28" s="64">
        <v>11</v>
      </c>
      <c r="B28" s="67" t="s">
        <v>50</v>
      </c>
      <c r="C28" s="59" t="s">
        <v>51</v>
      </c>
      <c r="D28" s="200"/>
      <c r="E28" s="36"/>
      <c r="F28" s="36">
        <v>18</v>
      </c>
      <c r="G28" s="36"/>
      <c r="H28" s="29">
        <v>3</v>
      </c>
      <c r="I28" s="36"/>
      <c r="J28" s="36">
        <v>18</v>
      </c>
      <c r="K28" s="36"/>
      <c r="L28" s="29">
        <v>3</v>
      </c>
      <c r="M28" s="37"/>
      <c r="N28" s="37">
        <v>18</v>
      </c>
      <c r="O28" s="37"/>
      <c r="P28" s="30">
        <v>1</v>
      </c>
      <c r="Q28" s="37"/>
      <c r="R28" s="37">
        <v>18</v>
      </c>
      <c r="S28" s="37"/>
      <c r="T28" s="30">
        <v>1</v>
      </c>
      <c r="U28" s="38"/>
      <c r="V28" s="38">
        <v>18</v>
      </c>
      <c r="W28" s="38"/>
      <c r="X28" s="30">
        <v>1</v>
      </c>
      <c r="Y28" s="38"/>
      <c r="Z28" s="38">
        <v>18</v>
      </c>
      <c r="AA28" s="38"/>
      <c r="AB28" s="30">
        <v>2</v>
      </c>
      <c r="AC28" s="53">
        <f>AD28+AE28+AF28</f>
        <v>108</v>
      </c>
      <c r="AD28" s="31">
        <f t="shared" si="11"/>
        <v>0</v>
      </c>
      <c r="AE28" s="31">
        <f t="shared" si="11"/>
        <v>108</v>
      </c>
      <c r="AF28" s="31">
        <f t="shared" si="11"/>
        <v>0</v>
      </c>
      <c r="AG28" s="137">
        <f t="shared" si="11"/>
        <v>11</v>
      </c>
    </row>
    <row r="29" spans="1:36" s="14" customFormat="1" ht="27" customHeight="1" x14ac:dyDescent="0.2">
      <c r="A29" s="64">
        <v>12</v>
      </c>
      <c r="B29" s="67" t="s">
        <v>52</v>
      </c>
      <c r="C29" s="59" t="s">
        <v>53</v>
      </c>
      <c r="D29" s="200"/>
      <c r="E29" s="36"/>
      <c r="F29" s="36"/>
      <c r="G29" s="36">
        <v>18</v>
      </c>
      <c r="H29" s="30">
        <v>1</v>
      </c>
      <c r="I29" s="36"/>
      <c r="J29" s="36"/>
      <c r="K29" s="36">
        <v>18</v>
      </c>
      <c r="L29" s="30">
        <v>1</v>
      </c>
      <c r="M29" s="37"/>
      <c r="N29" s="69"/>
      <c r="O29" s="69"/>
      <c r="P29" s="68"/>
      <c r="Q29" s="69"/>
      <c r="R29" s="37"/>
      <c r="S29" s="37"/>
      <c r="T29" s="29"/>
      <c r="U29" s="38"/>
      <c r="V29" s="52"/>
      <c r="W29" s="52"/>
      <c r="X29" s="68"/>
      <c r="Y29" s="38"/>
      <c r="Z29" s="38"/>
      <c r="AA29" s="38"/>
      <c r="AB29" s="68"/>
      <c r="AC29" s="53">
        <f>AD29+AE29+AF29</f>
        <v>36</v>
      </c>
      <c r="AD29" s="31">
        <f t="shared" si="11"/>
        <v>0</v>
      </c>
      <c r="AE29" s="31">
        <f t="shared" si="11"/>
        <v>0</v>
      </c>
      <c r="AF29" s="31">
        <f t="shared" si="11"/>
        <v>36</v>
      </c>
      <c r="AG29" s="137">
        <f t="shared" si="11"/>
        <v>2</v>
      </c>
    </row>
    <row r="30" spans="1:36" s="15" customFormat="1" ht="20.100000000000001" customHeight="1" x14ac:dyDescent="0.2">
      <c r="A30" s="194" t="s">
        <v>119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5"/>
      <c r="U30" s="195"/>
      <c r="V30" s="195"/>
      <c r="W30" s="195"/>
      <c r="X30" s="195"/>
      <c r="Y30" s="195"/>
      <c r="Z30" s="195"/>
      <c r="AA30" s="195"/>
      <c r="AB30" s="195"/>
      <c r="AC30" s="60">
        <f>SUM(AC31:AC36)</f>
        <v>147</v>
      </c>
      <c r="AD30" s="60">
        <f>SUM(AD31:AD36)</f>
        <v>18</v>
      </c>
      <c r="AE30" s="60">
        <f>SUM(AE31:AE36)</f>
        <v>129</v>
      </c>
      <c r="AF30" s="60">
        <f>SUM(AF31:AF36)</f>
        <v>0</v>
      </c>
      <c r="AG30" s="135">
        <f>SUM(AG31:AG36)</f>
        <v>15</v>
      </c>
      <c r="AJ30" s="87"/>
    </row>
    <row r="31" spans="1:36" s="80" customFormat="1" ht="20.100000000000001" customHeight="1" x14ac:dyDescent="0.2">
      <c r="A31" s="63">
        <v>13</v>
      </c>
      <c r="B31" s="27" t="s">
        <v>60</v>
      </c>
      <c r="C31" s="75" t="s">
        <v>27</v>
      </c>
      <c r="D31" s="104" t="s">
        <v>28</v>
      </c>
      <c r="E31" s="97"/>
      <c r="F31" s="97">
        <v>12</v>
      </c>
      <c r="G31" s="97"/>
      <c r="H31" s="105">
        <v>1</v>
      </c>
      <c r="I31" s="97"/>
      <c r="J31" s="97"/>
      <c r="K31" s="97"/>
      <c r="L31" s="105"/>
      <c r="M31" s="99"/>
      <c r="N31" s="99"/>
      <c r="O31" s="99"/>
      <c r="P31" s="105"/>
      <c r="Q31" s="99"/>
      <c r="R31" s="99"/>
      <c r="S31" s="99"/>
      <c r="T31" s="105"/>
      <c r="U31" s="100"/>
      <c r="V31" s="100"/>
      <c r="W31" s="100"/>
      <c r="X31" s="105"/>
      <c r="Y31" s="100"/>
      <c r="Z31" s="100"/>
      <c r="AA31" s="100"/>
      <c r="AB31" s="98"/>
      <c r="AC31" s="125">
        <f t="shared" ref="AC31" si="12">AD31+AE31+AF31</f>
        <v>12</v>
      </c>
      <c r="AD31" s="101">
        <f t="shared" ref="AD31" si="13">Y31+U31+Q31+M31+I31+E31</f>
        <v>0</v>
      </c>
      <c r="AE31" s="101">
        <f t="shared" ref="AE31" si="14">Z31+V31+R31+N31+J31+F31</f>
        <v>12</v>
      </c>
      <c r="AF31" s="101">
        <f t="shared" ref="AF31" si="15">AA31+W31+S31+O31+K31+G31</f>
        <v>0</v>
      </c>
      <c r="AG31" s="136">
        <f t="shared" ref="AG31" si="16">H31+L31+P31+T31+X31+AB31</f>
        <v>1</v>
      </c>
      <c r="AI31" s="112"/>
    </row>
    <row r="32" spans="1:36" s="80" customFormat="1" ht="20.100000000000001" customHeight="1" x14ac:dyDescent="0.2">
      <c r="A32" s="64">
        <v>14</v>
      </c>
      <c r="B32" s="27" t="s">
        <v>59</v>
      </c>
      <c r="C32" s="75" t="s">
        <v>33</v>
      </c>
      <c r="D32" s="104" t="s">
        <v>34</v>
      </c>
      <c r="E32" s="97"/>
      <c r="F32" s="97">
        <v>18</v>
      </c>
      <c r="G32" s="97"/>
      <c r="H32" s="105">
        <v>2</v>
      </c>
      <c r="I32" s="97"/>
      <c r="J32" s="97">
        <v>18</v>
      </c>
      <c r="K32" s="97"/>
      <c r="L32" s="105">
        <v>2</v>
      </c>
      <c r="M32" s="99"/>
      <c r="N32" s="99">
        <v>18</v>
      </c>
      <c r="O32" s="99"/>
      <c r="P32" s="32">
        <v>1</v>
      </c>
      <c r="Q32" s="99"/>
      <c r="R32" s="99"/>
      <c r="S32" s="99"/>
      <c r="T32" s="105"/>
      <c r="U32" s="100"/>
      <c r="V32" s="100"/>
      <c r="W32" s="100"/>
      <c r="X32" s="105"/>
      <c r="Y32" s="100"/>
      <c r="Z32" s="100"/>
      <c r="AA32" s="100"/>
      <c r="AB32" s="98"/>
      <c r="AC32" s="125">
        <f>AD32+AE32+AF32</f>
        <v>54</v>
      </c>
      <c r="AD32" s="101">
        <f>Y32+U32+Q32+M32+I32+E32</f>
        <v>0</v>
      </c>
      <c r="AE32" s="101">
        <f>Z32+V32+R32+N32+J32+F32</f>
        <v>54</v>
      </c>
      <c r="AF32" s="101">
        <f>AA32+W32+S32+O32+K32+G32</f>
        <v>0</v>
      </c>
      <c r="AG32" s="136">
        <f>H32+L32+P32+T32+X32+AB32</f>
        <v>5</v>
      </c>
      <c r="AI32" s="14"/>
    </row>
    <row r="33" spans="1:38" s="80" customFormat="1" ht="20.100000000000001" customHeight="1" x14ac:dyDescent="0.2">
      <c r="A33" s="64">
        <v>15</v>
      </c>
      <c r="B33" s="27" t="s">
        <v>63</v>
      </c>
      <c r="C33" s="75" t="s">
        <v>64</v>
      </c>
      <c r="D33" s="104" t="s">
        <v>65</v>
      </c>
      <c r="E33" s="97"/>
      <c r="F33" s="97"/>
      <c r="G33" s="97"/>
      <c r="H33" s="105"/>
      <c r="I33" s="97"/>
      <c r="J33" s="97">
        <v>9</v>
      </c>
      <c r="K33" s="97"/>
      <c r="L33" s="105">
        <v>1</v>
      </c>
      <c r="M33" s="99"/>
      <c r="N33" s="99">
        <v>18</v>
      </c>
      <c r="O33" s="99"/>
      <c r="P33" s="105">
        <v>2</v>
      </c>
      <c r="Q33" s="99"/>
      <c r="R33" s="99"/>
      <c r="S33" s="99"/>
      <c r="T33" s="105"/>
      <c r="U33" s="100"/>
      <c r="V33" s="100"/>
      <c r="W33" s="100"/>
      <c r="X33" s="105"/>
      <c r="Y33" s="100"/>
      <c r="Z33" s="100"/>
      <c r="AA33" s="100"/>
      <c r="AB33" s="98"/>
      <c r="AC33" s="125">
        <f t="shared" ref="AC33" si="17">AD33+AE33+AF33</f>
        <v>27</v>
      </c>
      <c r="AD33" s="101">
        <f t="shared" ref="AD33" si="18">Y33+U33+Q33+M33+I33+E33</f>
        <v>0</v>
      </c>
      <c r="AE33" s="101">
        <f t="shared" ref="AE33" si="19">Z33+V33+R33+N33+J33+F33</f>
        <v>27</v>
      </c>
      <c r="AF33" s="101">
        <f t="shared" ref="AF33" si="20">AA33+W33+S33+O33+K33+G33</f>
        <v>0</v>
      </c>
      <c r="AG33" s="136">
        <f t="shared" ref="AG33" si="21">H33+L33+P33+T33+X33+AB33</f>
        <v>3</v>
      </c>
    </row>
    <row r="34" spans="1:38" s="80" customFormat="1" ht="20.100000000000001" customHeight="1" x14ac:dyDescent="0.2">
      <c r="A34" s="123">
        <v>16</v>
      </c>
      <c r="B34" s="27" t="s">
        <v>54</v>
      </c>
      <c r="C34" s="86" t="s">
        <v>55</v>
      </c>
      <c r="D34" s="107" t="s">
        <v>26</v>
      </c>
      <c r="E34" s="97"/>
      <c r="F34" s="97"/>
      <c r="G34" s="97"/>
      <c r="H34" s="111"/>
      <c r="I34" s="97">
        <v>18</v>
      </c>
      <c r="J34" s="97"/>
      <c r="K34" s="97"/>
      <c r="L34" s="106">
        <v>2</v>
      </c>
      <c r="M34" s="99"/>
      <c r="N34" s="109"/>
      <c r="O34" s="109"/>
      <c r="P34" s="112"/>
      <c r="Q34" s="109"/>
      <c r="R34" s="99"/>
      <c r="S34" s="99"/>
      <c r="T34" s="105"/>
      <c r="U34" s="100"/>
      <c r="V34" s="110"/>
      <c r="W34" s="110"/>
      <c r="X34" s="112"/>
      <c r="Y34" s="100"/>
      <c r="Z34" s="100"/>
      <c r="AA34" s="100"/>
      <c r="AB34" s="108"/>
      <c r="AC34" s="125">
        <f t="shared" ref="AC34" si="22">AD34+AE34+AF34</f>
        <v>18</v>
      </c>
      <c r="AD34" s="101">
        <f t="shared" ref="AD34" si="23">Y34+U34+Q34+M34+I34+E34</f>
        <v>18</v>
      </c>
      <c r="AE34" s="103">
        <f t="shared" ref="AE34" si="24">Z34+V34+R34+N34+J34+F34</f>
        <v>0</v>
      </c>
      <c r="AF34" s="103">
        <f t="shared" ref="AF34" si="25">AA34+W34+S34+O34+K34+G34</f>
        <v>0</v>
      </c>
      <c r="AG34" s="136">
        <f t="shared" ref="AG34" si="26">H34+L34+P34+T34+X34+AB34</f>
        <v>2</v>
      </c>
    </row>
    <row r="35" spans="1:38" s="80" customFormat="1" ht="20.100000000000001" customHeight="1" x14ac:dyDescent="0.2">
      <c r="A35" s="64">
        <v>17</v>
      </c>
      <c r="B35" s="27" t="s">
        <v>56</v>
      </c>
      <c r="C35" s="75" t="s">
        <v>57</v>
      </c>
      <c r="D35" s="104" t="s">
        <v>58</v>
      </c>
      <c r="E35" s="97"/>
      <c r="F35" s="97"/>
      <c r="G35" s="97"/>
      <c r="H35" s="105"/>
      <c r="I35" s="97"/>
      <c r="J35" s="97"/>
      <c r="K35" s="97"/>
      <c r="L35" s="105"/>
      <c r="M35" s="99"/>
      <c r="N35" s="99"/>
      <c r="O35" s="99"/>
      <c r="P35" s="105"/>
      <c r="Q35" s="99"/>
      <c r="R35" s="99">
        <v>18</v>
      </c>
      <c r="S35" s="99"/>
      <c r="T35" s="112">
        <v>2</v>
      </c>
      <c r="U35" s="100"/>
      <c r="V35" s="100"/>
      <c r="W35" s="100"/>
      <c r="X35" s="105"/>
      <c r="Y35" s="100"/>
      <c r="Z35" s="100"/>
      <c r="AA35" s="100"/>
      <c r="AB35" s="98"/>
      <c r="AC35" s="125">
        <f t="shared" ref="AC35:AC36" si="27">AD35+AE35+AF35</f>
        <v>18</v>
      </c>
      <c r="AD35" s="101">
        <f t="shared" ref="AD35:AF36" si="28">Y35+U35+Q35+M35+I35+E35</f>
        <v>0</v>
      </c>
      <c r="AE35" s="101">
        <f t="shared" si="28"/>
        <v>18</v>
      </c>
      <c r="AF35" s="101">
        <f t="shared" si="28"/>
        <v>0</v>
      </c>
      <c r="AG35" s="136">
        <f t="shared" si="11"/>
        <v>2</v>
      </c>
    </row>
    <row r="36" spans="1:38" s="80" customFormat="1" ht="20.100000000000001" customHeight="1" x14ac:dyDescent="0.2">
      <c r="A36" s="64">
        <v>18</v>
      </c>
      <c r="B36" s="27" t="s">
        <v>61</v>
      </c>
      <c r="C36" s="75" t="s">
        <v>62</v>
      </c>
      <c r="D36" s="104" t="s">
        <v>43</v>
      </c>
      <c r="E36" s="97"/>
      <c r="F36" s="97"/>
      <c r="G36" s="97"/>
      <c r="H36" s="105"/>
      <c r="I36" s="97"/>
      <c r="J36" s="97"/>
      <c r="K36" s="97"/>
      <c r="L36" s="105"/>
      <c r="M36" s="99"/>
      <c r="N36" s="99"/>
      <c r="O36" s="99"/>
      <c r="P36" s="105"/>
      <c r="Q36" s="99"/>
      <c r="R36" s="99"/>
      <c r="S36" s="99"/>
      <c r="T36" s="105"/>
      <c r="U36" s="100"/>
      <c r="V36" s="100">
        <v>18</v>
      </c>
      <c r="W36" s="100"/>
      <c r="X36" s="106">
        <v>2</v>
      </c>
      <c r="Y36" s="100"/>
      <c r="Z36" s="100"/>
      <c r="AA36" s="100"/>
      <c r="AB36" s="98"/>
      <c r="AC36" s="125">
        <f t="shared" si="27"/>
        <v>18</v>
      </c>
      <c r="AD36" s="101">
        <f t="shared" si="28"/>
        <v>0</v>
      </c>
      <c r="AE36" s="101">
        <f t="shared" si="28"/>
        <v>18</v>
      </c>
      <c r="AF36" s="101">
        <f t="shared" si="28"/>
        <v>0</v>
      </c>
      <c r="AG36" s="136">
        <f t="shared" si="11"/>
        <v>2</v>
      </c>
    </row>
    <row r="37" spans="1:38" s="15" customFormat="1" ht="20.100000000000001" customHeight="1" x14ac:dyDescent="0.2">
      <c r="A37" s="194" t="s">
        <v>118</v>
      </c>
      <c r="B37" s="195"/>
      <c r="C37" s="195"/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5"/>
      <c r="R37" s="195"/>
      <c r="S37" s="195"/>
      <c r="T37" s="195"/>
      <c r="U37" s="195"/>
      <c r="V37" s="195"/>
      <c r="W37" s="195"/>
      <c r="X37" s="195"/>
      <c r="Y37" s="195"/>
      <c r="Z37" s="195"/>
      <c r="AA37" s="195"/>
      <c r="AB37" s="195"/>
      <c r="AC37" s="60">
        <f>SUM(AC38:AC42)</f>
        <v>153</v>
      </c>
      <c r="AD37" s="60">
        <f>SUM(AD38:AD42)</f>
        <v>27</v>
      </c>
      <c r="AE37" s="60">
        <f>SUM(AE38:AE42)</f>
        <v>126</v>
      </c>
      <c r="AF37" s="60">
        <f>SUM(AF38:AF42)</f>
        <v>0</v>
      </c>
      <c r="AG37" s="135">
        <f>SUM(AG38:AG42)</f>
        <v>18</v>
      </c>
    </row>
    <row r="38" spans="1:38" s="14" customFormat="1" ht="20.100000000000001" customHeight="1" x14ac:dyDescent="0.2">
      <c r="A38" s="63">
        <v>19</v>
      </c>
      <c r="B38" s="27" t="s">
        <v>68</v>
      </c>
      <c r="C38" s="28" t="s">
        <v>69</v>
      </c>
      <c r="D38" s="104" t="s">
        <v>70</v>
      </c>
      <c r="E38" s="97">
        <v>9</v>
      </c>
      <c r="F38" s="97"/>
      <c r="G38" s="97"/>
      <c r="H38" s="105">
        <v>1</v>
      </c>
      <c r="I38" s="97"/>
      <c r="J38" s="102">
        <v>18</v>
      </c>
      <c r="K38" s="102"/>
      <c r="L38" s="112">
        <v>2</v>
      </c>
      <c r="M38" s="99"/>
      <c r="N38" s="99"/>
      <c r="O38" s="99"/>
      <c r="P38" s="105"/>
      <c r="Q38" s="99"/>
      <c r="R38" s="99"/>
      <c r="S38" s="99"/>
      <c r="T38" s="105"/>
      <c r="U38" s="100"/>
      <c r="V38" s="100"/>
      <c r="W38" s="100"/>
      <c r="X38" s="98"/>
      <c r="Y38" s="100"/>
      <c r="Z38" s="100"/>
      <c r="AA38" s="100"/>
      <c r="AB38" s="98"/>
      <c r="AC38" s="125">
        <f>AD38+AE38+AF38</f>
        <v>27</v>
      </c>
      <c r="AD38" s="101">
        <f t="shared" ref="AD38:AG42" si="29">E38+I38+M38+Q38+U38+Y38</f>
        <v>9</v>
      </c>
      <c r="AE38" s="101">
        <f t="shared" si="29"/>
        <v>18</v>
      </c>
      <c r="AF38" s="101">
        <f t="shared" si="29"/>
        <v>0</v>
      </c>
      <c r="AG38" s="136">
        <f t="shared" si="29"/>
        <v>3</v>
      </c>
    </row>
    <row r="39" spans="1:38" s="14" customFormat="1" ht="20.100000000000001" customHeight="1" x14ac:dyDescent="0.2">
      <c r="A39" s="64">
        <v>20</v>
      </c>
      <c r="B39" s="27" t="s">
        <v>71</v>
      </c>
      <c r="C39" s="28" t="s">
        <v>69</v>
      </c>
      <c r="D39" s="104" t="s">
        <v>72</v>
      </c>
      <c r="E39" s="97"/>
      <c r="F39" s="97">
        <v>18</v>
      </c>
      <c r="G39" s="97"/>
      <c r="H39" s="105">
        <v>2</v>
      </c>
      <c r="I39" s="97"/>
      <c r="J39" s="97">
        <v>18</v>
      </c>
      <c r="K39" s="97"/>
      <c r="L39" s="105">
        <v>2</v>
      </c>
      <c r="M39" s="99"/>
      <c r="N39" s="99"/>
      <c r="O39" s="99"/>
      <c r="P39" s="105"/>
      <c r="Q39" s="99"/>
      <c r="R39" s="99"/>
      <c r="S39" s="99"/>
      <c r="T39" s="105"/>
      <c r="U39" s="100"/>
      <c r="V39" s="100"/>
      <c r="W39" s="100"/>
      <c r="X39" s="98"/>
      <c r="Y39" s="100"/>
      <c r="Z39" s="100"/>
      <c r="AA39" s="100"/>
      <c r="AB39" s="98"/>
      <c r="AC39" s="125">
        <f>AD39+AE39+AF39</f>
        <v>36</v>
      </c>
      <c r="AD39" s="101">
        <f t="shared" si="29"/>
        <v>0</v>
      </c>
      <c r="AE39" s="101">
        <f t="shared" si="29"/>
        <v>36</v>
      </c>
      <c r="AF39" s="101">
        <f t="shared" si="29"/>
        <v>0</v>
      </c>
      <c r="AG39" s="136">
        <f t="shared" si="29"/>
        <v>4</v>
      </c>
    </row>
    <row r="40" spans="1:38" s="73" customFormat="1" ht="20.100000000000001" customHeight="1" x14ac:dyDescent="0.2">
      <c r="A40" s="64">
        <v>21</v>
      </c>
      <c r="B40" s="27" t="s">
        <v>66</v>
      </c>
      <c r="C40" s="74" t="s">
        <v>25</v>
      </c>
      <c r="D40" s="104" t="s">
        <v>67</v>
      </c>
      <c r="E40" s="97"/>
      <c r="F40" s="97"/>
      <c r="G40" s="97"/>
      <c r="H40" s="105"/>
      <c r="I40" s="97">
        <v>18</v>
      </c>
      <c r="J40" s="97"/>
      <c r="K40" s="97"/>
      <c r="L40" s="105">
        <v>2</v>
      </c>
      <c r="M40" s="99"/>
      <c r="N40" s="99"/>
      <c r="O40" s="99"/>
      <c r="P40" s="105"/>
      <c r="Q40" s="99"/>
      <c r="R40" s="99"/>
      <c r="S40" s="99"/>
      <c r="T40" s="105"/>
      <c r="U40" s="100"/>
      <c r="V40" s="100"/>
      <c r="W40" s="100"/>
      <c r="X40" s="98"/>
      <c r="Y40" s="100"/>
      <c r="Z40" s="100"/>
      <c r="AA40" s="100"/>
      <c r="AB40" s="98"/>
      <c r="AC40" s="125">
        <f>AD40+AE40+AF40</f>
        <v>18</v>
      </c>
      <c r="AD40" s="101">
        <f t="shared" ref="AD40:AD41" si="30">E40+I40+M40+Q40+U40+Y40</f>
        <v>18</v>
      </c>
      <c r="AE40" s="101">
        <f t="shared" ref="AE40:AE41" si="31">F40+J40+N40+R40+V40+Z40</f>
        <v>0</v>
      </c>
      <c r="AF40" s="101">
        <f t="shared" ref="AF40:AF41" si="32">G40+K40+O40+S40+W40+AA40</f>
        <v>0</v>
      </c>
      <c r="AG40" s="136">
        <f t="shared" ref="AG40:AG41" si="33">H40+L40+P40+T40+X40+AB40</f>
        <v>2</v>
      </c>
    </row>
    <row r="41" spans="1:38" s="73" customFormat="1" ht="20.100000000000001" customHeight="1" x14ac:dyDescent="0.2">
      <c r="A41" s="63">
        <v>22</v>
      </c>
      <c r="B41" s="27" t="s">
        <v>75</v>
      </c>
      <c r="C41" s="74" t="s">
        <v>25</v>
      </c>
      <c r="D41" s="104" t="s">
        <v>76</v>
      </c>
      <c r="E41" s="97"/>
      <c r="F41" s="97">
        <v>18</v>
      </c>
      <c r="G41" s="97"/>
      <c r="H41" s="106">
        <v>3</v>
      </c>
      <c r="I41" s="97"/>
      <c r="J41" s="97">
        <v>18</v>
      </c>
      <c r="K41" s="97"/>
      <c r="L41" s="112">
        <v>2</v>
      </c>
      <c r="M41" s="99"/>
      <c r="N41" s="99"/>
      <c r="O41" s="99"/>
      <c r="P41" s="105"/>
      <c r="Q41" s="99"/>
      <c r="R41" s="99"/>
      <c r="S41" s="99"/>
      <c r="T41" s="105"/>
      <c r="U41" s="100"/>
      <c r="V41" s="100"/>
      <c r="W41" s="100"/>
      <c r="X41" s="98"/>
      <c r="Y41" s="100"/>
      <c r="Z41" s="100"/>
      <c r="AA41" s="100"/>
      <c r="AB41" s="98"/>
      <c r="AC41" s="125">
        <f>AD41+AE41+AF41</f>
        <v>36</v>
      </c>
      <c r="AD41" s="101">
        <f t="shared" si="30"/>
        <v>0</v>
      </c>
      <c r="AE41" s="101">
        <f t="shared" si="31"/>
        <v>36</v>
      </c>
      <c r="AF41" s="101">
        <f t="shared" si="32"/>
        <v>0</v>
      </c>
      <c r="AG41" s="136">
        <f t="shared" si="33"/>
        <v>5</v>
      </c>
    </row>
    <row r="42" spans="1:38" s="73" customFormat="1" ht="20.100000000000001" customHeight="1" x14ac:dyDescent="0.2">
      <c r="A42" s="63">
        <v>23</v>
      </c>
      <c r="B42" s="27" t="s">
        <v>73</v>
      </c>
      <c r="C42" s="74" t="s">
        <v>74</v>
      </c>
      <c r="D42" s="104" t="s">
        <v>58</v>
      </c>
      <c r="E42" s="97"/>
      <c r="F42" s="97"/>
      <c r="G42" s="97"/>
      <c r="H42" s="105"/>
      <c r="I42" s="97"/>
      <c r="J42" s="97"/>
      <c r="K42" s="97"/>
      <c r="L42" s="105"/>
      <c r="M42" s="99"/>
      <c r="N42" s="99">
        <v>18</v>
      </c>
      <c r="O42" s="99"/>
      <c r="P42" s="105">
        <v>2</v>
      </c>
      <c r="Q42" s="99"/>
      <c r="R42" s="99">
        <v>18</v>
      </c>
      <c r="S42" s="99"/>
      <c r="T42" s="112">
        <v>2</v>
      </c>
      <c r="U42" s="100"/>
      <c r="V42" s="100"/>
      <c r="W42" s="100"/>
      <c r="X42" s="98"/>
      <c r="Y42" s="100"/>
      <c r="Z42" s="100"/>
      <c r="AA42" s="100"/>
      <c r="AB42" s="98"/>
      <c r="AC42" s="125">
        <f>AD42+AE42+AF42</f>
        <v>36</v>
      </c>
      <c r="AD42" s="101">
        <f t="shared" si="29"/>
        <v>0</v>
      </c>
      <c r="AE42" s="101">
        <f t="shared" si="29"/>
        <v>36</v>
      </c>
      <c r="AF42" s="101">
        <f t="shared" si="29"/>
        <v>0</v>
      </c>
      <c r="AG42" s="136">
        <f t="shared" si="29"/>
        <v>4</v>
      </c>
    </row>
    <row r="43" spans="1:38" s="15" customFormat="1" ht="20.100000000000001" customHeight="1" x14ac:dyDescent="0.2">
      <c r="A43" s="198" t="s">
        <v>77</v>
      </c>
      <c r="B43" s="199"/>
      <c r="C43" s="199"/>
      <c r="D43" s="199"/>
      <c r="E43" s="199"/>
      <c r="F43" s="199"/>
      <c r="G43" s="199"/>
      <c r="H43" s="199"/>
      <c r="I43" s="199"/>
      <c r="J43" s="199"/>
      <c r="K43" s="199"/>
      <c r="L43" s="199"/>
      <c r="M43" s="199"/>
      <c r="N43" s="199"/>
      <c r="O43" s="199"/>
      <c r="P43" s="199"/>
      <c r="Q43" s="199"/>
      <c r="R43" s="199"/>
      <c r="S43" s="199"/>
      <c r="T43" s="199"/>
      <c r="U43" s="199"/>
      <c r="V43" s="199"/>
      <c r="W43" s="199"/>
      <c r="X43" s="199"/>
      <c r="Y43" s="199"/>
      <c r="Z43" s="199"/>
      <c r="AA43" s="199"/>
      <c r="AB43" s="199"/>
      <c r="AC43" s="60">
        <f>SUM(AC44:AC45)</f>
        <v>90</v>
      </c>
      <c r="AD43" s="60">
        <f>SUM(AD44:AD45)</f>
        <v>0</v>
      </c>
      <c r="AE43" s="60">
        <f>SUM(AE44:AE45)</f>
        <v>90</v>
      </c>
      <c r="AF43" s="60">
        <f>SUM(AF44:AF45)</f>
        <v>0</v>
      </c>
      <c r="AG43" s="135">
        <f>SUM(AG44:AG45)</f>
        <v>17</v>
      </c>
    </row>
    <row r="44" spans="1:38" s="14" customFormat="1" ht="20.100000000000001" customHeight="1" x14ac:dyDescent="0.2">
      <c r="A44" s="64">
        <v>24</v>
      </c>
      <c r="B44" s="27" t="s">
        <v>136</v>
      </c>
      <c r="C44" s="59" t="s">
        <v>78</v>
      </c>
      <c r="D44" s="62" t="s">
        <v>79</v>
      </c>
      <c r="E44" s="36"/>
      <c r="F44" s="36"/>
      <c r="G44" s="36"/>
      <c r="H44" s="29"/>
      <c r="I44" s="36"/>
      <c r="J44" s="36"/>
      <c r="K44" s="36"/>
      <c r="L44" s="29"/>
      <c r="M44" s="37"/>
      <c r="N44" s="37"/>
      <c r="O44" s="37"/>
      <c r="P44" s="29"/>
      <c r="Q44" s="37"/>
      <c r="R44" s="37">
        <v>18</v>
      </c>
      <c r="S44" s="37"/>
      <c r="T44" s="29">
        <v>2</v>
      </c>
      <c r="U44" s="38"/>
      <c r="V44" s="38">
        <v>18</v>
      </c>
      <c r="W44" s="38"/>
      <c r="X44" s="96">
        <v>4</v>
      </c>
      <c r="Y44" s="38"/>
      <c r="Z44" s="38">
        <v>18</v>
      </c>
      <c r="AA44" s="38"/>
      <c r="AB44" s="29">
        <v>7</v>
      </c>
      <c r="AC44" s="53">
        <f>AD44+AE44+AF44</f>
        <v>54</v>
      </c>
      <c r="AD44" s="31">
        <f t="shared" ref="AD44:AG45" si="34">E44+I44+M44+Q44+U44+Y44</f>
        <v>0</v>
      </c>
      <c r="AE44" s="31">
        <f>F44+J44+N44+R44+V44+Z44</f>
        <v>54</v>
      </c>
      <c r="AF44" s="31">
        <f t="shared" si="34"/>
        <v>0</v>
      </c>
      <c r="AG44" s="137">
        <f t="shared" si="34"/>
        <v>13</v>
      </c>
      <c r="AL44" s="87"/>
    </row>
    <row r="45" spans="1:38" s="14" customFormat="1" ht="20.100000000000001" customHeight="1" x14ac:dyDescent="0.2">
      <c r="A45" s="64">
        <v>25</v>
      </c>
      <c r="B45" s="27" t="s">
        <v>80</v>
      </c>
      <c r="C45" s="59"/>
      <c r="D45" s="62" t="s">
        <v>81</v>
      </c>
      <c r="E45" s="36"/>
      <c r="F45" s="36"/>
      <c r="G45" s="36"/>
      <c r="H45" s="29"/>
      <c r="I45" s="36"/>
      <c r="J45" s="36"/>
      <c r="K45" s="36"/>
      <c r="L45" s="29"/>
      <c r="M45" s="37"/>
      <c r="N45" s="37"/>
      <c r="O45" s="40"/>
      <c r="P45" s="30"/>
      <c r="Q45" s="40"/>
      <c r="R45" s="37">
        <v>18</v>
      </c>
      <c r="S45" s="40"/>
      <c r="T45" s="29">
        <v>2</v>
      </c>
      <c r="U45" s="38"/>
      <c r="V45" s="38">
        <v>18</v>
      </c>
      <c r="W45" s="38"/>
      <c r="X45" s="29">
        <v>2</v>
      </c>
      <c r="Y45" s="38"/>
      <c r="Z45" s="38"/>
      <c r="AA45" s="38"/>
      <c r="AB45" s="29"/>
      <c r="AC45" s="53">
        <f t="shared" ref="AC45" si="35">AD45+AE45+AF45</f>
        <v>36</v>
      </c>
      <c r="AD45" s="31">
        <f t="shared" si="34"/>
        <v>0</v>
      </c>
      <c r="AE45" s="31">
        <f t="shared" ref="AE45" si="36">F45+J45+N45+R45+V45+Z45</f>
        <v>36</v>
      </c>
      <c r="AF45" s="31">
        <f t="shared" si="34"/>
        <v>0</v>
      </c>
      <c r="AG45" s="137">
        <f t="shared" si="34"/>
        <v>4</v>
      </c>
    </row>
    <row r="46" spans="1:38" s="14" customFormat="1" ht="20.100000000000001" customHeight="1" x14ac:dyDescent="0.2">
      <c r="A46" s="194" t="s">
        <v>117</v>
      </c>
      <c r="B46" s="195"/>
      <c r="C46" s="195"/>
      <c r="D46" s="195"/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195"/>
      <c r="Q46" s="195"/>
      <c r="R46" s="195"/>
      <c r="S46" s="195"/>
      <c r="T46" s="195"/>
      <c r="U46" s="195"/>
      <c r="V46" s="195"/>
      <c r="W46" s="195"/>
      <c r="X46" s="195"/>
      <c r="Y46" s="195"/>
      <c r="Z46" s="195"/>
      <c r="AA46" s="195"/>
      <c r="AB46" s="195"/>
      <c r="AC46" s="60">
        <f>AC47+AC54</f>
        <v>399</v>
      </c>
      <c r="AD46" s="60">
        <f>AD47+AD54</f>
        <v>75</v>
      </c>
      <c r="AE46" s="60">
        <f>AE47+AE54</f>
        <v>306</v>
      </c>
      <c r="AF46" s="60">
        <f>AF47+AF54</f>
        <v>18</v>
      </c>
      <c r="AG46" s="135">
        <f>AG47+AG54</f>
        <v>68</v>
      </c>
    </row>
    <row r="47" spans="1:38" s="14" customFormat="1" ht="20.100000000000001" customHeight="1" x14ac:dyDescent="0.2">
      <c r="A47" s="196" t="s">
        <v>85</v>
      </c>
      <c r="B47" s="195"/>
      <c r="C47" s="195"/>
      <c r="D47" s="195"/>
      <c r="E47" s="195"/>
      <c r="F47" s="195"/>
      <c r="G47" s="195"/>
      <c r="H47" s="195"/>
      <c r="I47" s="195"/>
      <c r="J47" s="195"/>
      <c r="K47" s="195"/>
      <c r="L47" s="195"/>
      <c r="M47" s="195"/>
      <c r="N47" s="195"/>
      <c r="O47" s="195"/>
      <c r="P47" s="195"/>
      <c r="Q47" s="195"/>
      <c r="R47" s="195"/>
      <c r="S47" s="195"/>
      <c r="T47" s="195"/>
      <c r="U47" s="195"/>
      <c r="V47" s="195"/>
      <c r="W47" s="195"/>
      <c r="X47" s="195"/>
      <c r="Y47" s="195"/>
      <c r="Z47" s="195"/>
      <c r="AA47" s="195"/>
      <c r="AB47" s="195"/>
      <c r="AC47" s="60">
        <f>SUM(AC48:AC53)</f>
        <v>117</v>
      </c>
      <c r="AD47" s="60">
        <f>SUM(AD48:AD53)</f>
        <v>63</v>
      </c>
      <c r="AE47" s="60">
        <f>SUM(AE48:AE53)</f>
        <v>54</v>
      </c>
      <c r="AF47" s="60">
        <f>SUM(AF48:AF53)</f>
        <v>0</v>
      </c>
      <c r="AG47" s="135">
        <f>SUM(AG48:AG53)</f>
        <v>15</v>
      </c>
    </row>
    <row r="48" spans="1:38" s="15" customFormat="1" ht="20.100000000000001" customHeight="1" x14ac:dyDescent="0.2">
      <c r="A48" s="128">
        <v>26</v>
      </c>
      <c r="B48" s="129" t="s">
        <v>86</v>
      </c>
      <c r="C48" s="89" t="s">
        <v>38</v>
      </c>
      <c r="D48" s="104" t="s">
        <v>39</v>
      </c>
      <c r="E48" s="97"/>
      <c r="F48" s="97"/>
      <c r="G48" s="97"/>
      <c r="H48" s="98"/>
      <c r="I48" s="97"/>
      <c r="J48" s="97"/>
      <c r="K48" s="97"/>
      <c r="L48" s="98"/>
      <c r="M48" s="99">
        <v>18</v>
      </c>
      <c r="N48" s="99"/>
      <c r="O48" s="99"/>
      <c r="P48" s="105">
        <v>2</v>
      </c>
      <c r="Q48" s="92"/>
      <c r="R48" s="92"/>
      <c r="S48" s="92"/>
      <c r="T48" s="91"/>
      <c r="U48" s="93"/>
      <c r="V48" s="93"/>
      <c r="W48" s="93"/>
      <c r="X48" s="91"/>
      <c r="Y48" s="93"/>
      <c r="Z48" s="93"/>
      <c r="AA48" s="93"/>
      <c r="AB48" s="91"/>
      <c r="AC48" s="125">
        <f t="shared" ref="AC48:AC53" si="37">AD48+AE48+AF48</f>
        <v>18</v>
      </c>
      <c r="AD48" s="101">
        <f t="shared" ref="AD48:AG51" si="38">E48+I48+M48+Q48+U48+Y48</f>
        <v>18</v>
      </c>
      <c r="AE48" s="101">
        <f t="shared" si="38"/>
        <v>0</v>
      </c>
      <c r="AF48" s="101">
        <f t="shared" si="38"/>
        <v>0</v>
      </c>
      <c r="AG48" s="136">
        <f t="shared" si="38"/>
        <v>2</v>
      </c>
    </row>
    <row r="49" spans="1:35" s="15" customFormat="1" ht="20.100000000000001" customHeight="1" x14ac:dyDescent="0.2">
      <c r="A49" s="128">
        <v>27</v>
      </c>
      <c r="B49" s="129" t="s">
        <v>87</v>
      </c>
      <c r="C49" s="59" t="s">
        <v>38</v>
      </c>
      <c r="D49" s="62" t="s">
        <v>39</v>
      </c>
      <c r="E49" s="36"/>
      <c r="F49" s="36"/>
      <c r="G49" s="36"/>
      <c r="H49" s="29"/>
      <c r="I49" s="36"/>
      <c r="J49" s="36"/>
      <c r="K49" s="36"/>
      <c r="L49" s="29"/>
      <c r="M49" s="37">
        <v>18</v>
      </c>
      <c r="N49" s="37"/>
      <c r="O49" s="37"/>
      <c r="P49" s="105">
        <v>2</v>
      </c>
      <c r="Q49" s="37"/>
      <c r="R49" s="37"/>
      <c r="S49" s="37"/>
      <c r="T49" s="29"/>
      <c r="U49" s="38"/>
      <c r="V49" s="38"/>
      <c r="W49" s="38"/>
      <c r="X49" s="29"/>
      <c r="Y49" s="38"/>
      <c r="Z49" s="38"/>
      <c r="AA49" s="38"/>
      <c r="AB49" s="29"/>
      <c r="AC49" s="53">
        <f t="shared" si="37"/>
        <v>18</v>
      </c>
      <c r="AD49" s="31">
        <f t="shared" si="38"/>
        <v>18</v>
      </c>
      <c r="AE49" s="31">
        <f t="shared" si="38"/>
        <v>0</v>
      </c>
      <c r="AF49" s="31">
        <f t="shared" si="38"/>
        <v>0</v>
      </c>
      <c r="AG49" s="136">
        <f t="shared" si="38"/>
        <v>2</v>
      </c>
    </row>
    <row r="50" spans="1:35" s="14" customFormat="1" ht="20.100000000000001" customHeight="1" x14ac:dyDescent="0.2">
      <c r="A50" s="128">
        <v>28</v>
      </c>
      <c r="B50" s="129" t="s">
        <v>88</v>
      </c>
      <c r="C50" s="59" t="s">
        <v>64</v>
      </c>
      <c r="D50" s="62" t="s">
        <v>89</v>
      </c>
      <c r="E50" s="36"/>
      <c r="F50" s="36"/>
      <c r="G50" s="36"/>
      <c r="H50" s="29"/>
      <c r="I50" s="36"/>
      <c r="J50" s="36"/>
      <c r="K50" s="36"/>
      <c r="L50" s="29"/>
      <c r="M50" s="37">
        <v>9</v>
      </c>
      <c r="N50" s="37">
        <v>9</v>
      </c>
      <c r="O50" s="37"/>
      <c r="P50" s="105">
        <v>2</v>
      </c>
      <c r="Q50" s="37">
        <v>9</v>
      </c>
      <c r="R50" s="37">
        <v>9</v>
      </c>
      <c r="S50" s="37"/>
      <c r="T50" s="96">
        <v>2</v>
      </c>
      <c r="U50" s="38"/>
      <c r="V50" s="38"/>
      <c r="W50" s="38"/>
      <c r="X50" s="29"/>
      <c r="Y50" s="38"/>
      <c r="Z50" s="38"/>
      <c r="AA50" s="38"/>
      <c r="AB50" s="29"/>
      <c r="AC50" s="53">
        <f t="shared" si="37"/>
        <v>36</v>
      </c>
      <c r="AD50" s="31">
        <f t="shared" si="38"/>
        <v>18</v>
      </c>
      <c r="AE50" s="31">
        <f t="shared" si="38"/>
        <v>18</v>
      </c>
      <c r="AF50" s="31">
        <f t="shared" si="38"/>
        <v>0</v>
      </c>
      <c r="AG50" s="136">
        <f t="shared" si="38"/>
        <v>4</v>
      </c>
    </row>
    <row r="51" spans="1:35" s="14" customFormat="1" ht="20.100000000000001" customHeight="1" x14ac:dyDescent="0.2">
      <c r="A51" s="128">
        <v>29</v>
      </c>
      <c r="B51" s="129" t="s">
        <v>90</v>
      </c>
      <c r="C51" s="59" t="s">
        <v>91</v>
      </c>
      <c r="D51" s="62" t="s">
        <v>92</v>
      </c>
      <c r="E51" s="36"/>
      <c r="F51" s="36"/>
      <c r="G51" s="36"/>
      <c r="H51" s="29"/>
      <c r="I51" s="36"/>
      <c r="J51" s="36"/>
      <c r="K51" s="36"/>
      <c r="L51" s="29"/>
      <c r="M51" s="37"/>
      <c r="N51" s="37">
        <v>9</v>
      </c>
      <c r="O51" s="37"/>
      <c r="P51" s="105">
        <v>1</v>
      </c>
      <c r="Q51" s="37"/>
      <c r="R51" s="37"/>
      <c r="S51" s="37"/>
      <c r="T51" s="96"/>
      <c r="U51" s="38"/>
      <c r="V51" s="38"/>
      <c r="W51" s="38"/>
      <c r="X51" s="29"/>
      <c r="Y51" s="38"/>
      <c r="Z51" s="38"/>
      <c r="AA51" s="38"/>
      <c r="AB51" s="29"/>
      <c r="AC51" s="53">
        <f t="shared" si="37"/>
        <v>9</v>
      </c>
      <c r="AD51" s="31">
        <f>E51+I51+M51+Q51+U51+Y51</f>
        <v>0</v>
      </c>
      <c r="AE51" s="31">
        <f>F51+J51+N51+R51+V51+Z51</f>
        <v>9</v>
      </c>
      <c r="AF51" s="31">
        <f t="shared" si="38"/>
        <v>0</v>
      </c>
      <c r="AG51" s="136">
        <f t="shared" si="38"/>
        <v>1</v>
      </c>
    </row>
    <row r="52" spans="1:35" s="14" customFormat="1" ht="20.100000000000001" customHeight="1" x14ac:dyDescent="0.2">
      <c r="A52" s="128">
        <v>30</v>
      </c>
      <c r="B52" s="129" t="s">
        <v>96</v>
      </c>
      <c r="C52" s="59" t="s">
        <v>94</v>
      </c>
      <c r="D52" s="62" t="s">
        <v>92</v>
      </c>
      <c r="E52" s="36"/>
      <c r="F52" s="36"/>
      <c r="G52" s="36"/>
      <c r="H52" s="29"/>
      <c r="I52" s="36"/>
      <c r="J52" s="36"/>
      <c r="K52" s="36"/>
      <c r="L52" s="29"/>
      <c r="M52" s="37"/>
      <c r="N52" s="37"/>
      <c r="O52" s="37"/>
      <c r="P52" s="105"/>
      <c r="Q52" s="37">
        <v>9</v>
      </c>
      <c r="R52" s="37">
        <v>9</v>
      </c>
      <c r="S52" s="40"/>
      <c r="T52" s="96">
        <v>3</v>
      </c>
      <c r="U52" s="41"/>
      <c r="V52" s="38"/>
      <c r="W52" s="41"/>
      <c r="X52" s="39"/>
      <c r="Y52" s="38"/>
      <c r="Z52" s="38"/>
      <c r="AA52" s="38"/>
      <c r="AB52" s="29"/>
      <c r="AC52" s="53">
        <f t="shared" ref="AC52" si="39">AD52+AE52+AF52</f>
        <v>18</v>
      </c>
      <c r="AD52" s="31">
        <f t="shared" ref="AD52" si="40">E52+I52+M52+Q52+U52+Y52</f>
        <v>9</v>
      </c>
      <c r="AE52" s="31">
        <f t="shared" ref="AE52" si="41">F52+J52+N52+R52+V52+Z52</f>
        <v>9</v>
      </c>
      <c r="AF52" s="31">
        <f t="shared" ref="AF52" si="42">G52+K52+O52+S52+W52+AA52</f>
        <v>0</v>
      </c>
      <c r="AG52" s="136">
        <f t="shared" ref="AG52" si="43">H52+L52+P52+T52+X52+AB52</f>
        <v>3</v>
      </c>
    </row>
    <row r="53" spans="1:35" s="14" customFormat="1" ht="20.100000000000001" customHeight="1" x14ac:dyDescent="0.2">
      <c r="A53" s="128">
        <v>31</v>
      </c>
      <c r="B53" s="129" t="s">
        <v>93</v>
      </c>
      <c r="C53" s="59" t="s">
        <v>94</v>
      </c>
      <c r="D53" s="62" t="s">
        <v>95</v>
      </c>
      <c r="E53" s="36"/>
      <c r="F53" s="36"/>
      <c r="G53" s="36"/>
      <c r="H53" s="29"/>
      <c r="I53" s="36"/>
      <c r="J53" s="36"/>
      <c r="K53" s="36"/>
      <c r="L53" s="29"/>
      <c r="M53" s="37"/>
      <c r="N53" s="37"/>
      <c r="O53" s="37"/>
      <c r="P53" s="105"/>
      <c r="Q53" s="37"/>
      <c r="R53" s="37">
        <v>9</v>
      </c>
      <c r="S53" s="40"/>
      <c r="T53" s="96">
        <v>1</v>
      </c>
      <c r="U53" s="41"/>
      <c r="V53" s="38">
        <v>9</v>
      </c>
      <c r="W53" s="41"/>
      <c r="X53" s="96">
        <v>2</v>
      </c>
      <c r="Y53" s="38"/>
      <c r="Z53" s="38"/>
      <c r="AA53" s="38"/>
      <c r="AB53" s="29"/>
      <c r="AC53" s="53">
        <f t="shared" si="37"/>
        <v>18</v>
      </c>
      <c r="AD53" s="31">
        <f t="shared" ref="AD53" si="44">E53+I53+M53+Q53+U53+Y53</f>
        <v>0</v>
      </c>
      <c r="AE53" s="31">
        <f t="shared" ref="AE53" si="45">F53+J53+N53+R53+V53+Z53</f>
        <v>18</v>
      </c>
      <c r="AF53" s="31">
        <f t="shared" ref="AF53" si="46">G53+K53+O53+S53+W53+AA53</f>
        <v>0</v>
      </c>
      <c r="AG53" s="136">
        <f t="shared" ref="AG53" si="47">H53+L53+P53+T53+X53+AB53</f>
        <v>3</v>
      </c>
    </row>
    <row r="54" spans="1:35" s="14" customFormat="1" ht="20.100000000000001" customHeight="1" x14ac:dyDescent="0.2">
      <c r="A54" s="196" t="s">
        <v>97</v>
      </c>
      <c r="B54" s="195"/>
      <c r="C54" s="195"/>
      <c r="D54" s="195"/>
      <c r="E54" s="195"/>
      <c r="F54" s="195"/>
      <c r="G54" s="195"/>
      <c r="H54" s="195"/>
      <c r="I54" s="195"/>
      <c r="J54" s="195"/>
      <c r="K54" s="195"/>
      <c r="L54" s="195"/>
      <c r="M54" s="195"/>
      <c r="N54" s="195"/>
      <c r="O54" s="195"/>
      <c r="P54" s="195"/>
      <c r="Q54" s="195"/>
      <c r="R54" s="195"/>
      <c r="S54" s="195"/>
      <c r="T54" s="195"/>
      <c r="U54" s="195"/>
      <c r="V54" s="195"/>
      <c r="W54" s="195"/>
      <c r="X54" s="195"/>
      <c r="Y54" s="195"/>
      <c r="Z54" s="195"/>
      <c r="AA54" s="195"/>
      <c r="AB54" s="195"/>
      <c r="AC54" s="60">
        <f>SUM(AC55:AC62)</f>
        <v>282</v>
      </c>
      <c r="AD54" s="60">
        <f>SUM(AD55:AD61)</f>
        <v>12</v>
      </c>
      <c r="AE54" s="60">
        <f>SUM(AE55:AE62)</f>
        <v>252</v>
      </c>
      <c r="AF54" s="60">
        <f>SUM(AF55:AF61)</f>
        <v>18</v>
      </c>
      <c r="AG54" s="135">
        <f>SUM(AG55:AG62)</f>
        <v>53</v>
      </c>
    </row>
    <row r="55" spans="1:35" s="80" customFormat="1" ht="20.100000000000001" customHeight="1" x14ac:dyDescent="0.2">
      <c r="A55" s="64">
        <v>32</v>
      </c>
      <c r="B55" s="27" t="s">
        <v>35</v>
      </c>
      <c r="C55" s="75" t="s">
        <v>27</v>
      </c>
      <c r="D55" s="104" t="s">
        <v>28</v>
      </c>
      <c r="E55" s="97">
        <v>12</v>
      </c>
      <c r="F55" s="97">
        <v>18</v>
      </c>
      <c r="G55" s="97"/>
      <c r="H55" s="32">
        <v>4</v>
      </c>
      <c r="I55" s="76"/>
      <c r="J55" s="76"/>
      <c r="K55" s="76"/>
      <c r="L55" s="105"/>
      <c r="M55" s="99"/>
      <c r="N55" s="99"/>
      <c r="O55" s="99"/>
      <c r="P55" s="32"/>
      <c r="Q55" s="78"/>
      <c r="R55" s="78"/>
      <c r="S55" s="78"/>
      <c r="T55" s="77"/>
      <c r="U55" s="100"/>
      <c r="V55" s="100"/>
      <c r="W55" s="100"/>
      <c r="X55" s="105"/>
      <c r="Y55" s="79"/>
      <c r="Z55" s="79"/>
      <c r="AA55" s="79"/>
      <c r="AB55" s="77"/>
      <c r="AC55" s="125">
        <f t="shared" ref="AC55" si="48">AD55+AE55+AF55</f>
        <v>30</v>
      </c>
      <c r="AD55" s="101">
        <f t="shared" ref="AD55" si="49">E55+I55+M55+Q55+U55+Y55</f>
        <v>12</v>
      </c>
      <c r="AE55" s="101">
        <f t="shared" ref="AE55" si="50">F55+J55+N55+R55+V55+Z55</f>
        <v>18</v>
      </c>
      <c r="AF55" s="101">
        <f t="shared" ref="AF55" si="51">G55+K55+O55+S55+W55+AA55</f>
        <v>0</v>
      </c>
      <c r="AG55" s="136">
        <f t="shared" ref="AG55" si="52">H55+L55+P55+T55+X55+AB55</f>
        <v>4</v>
      </c>
      <c r="AI55" s="94"/>
    </row>
    <row r="56" spans="1:35" s="14" customFormat="1" ht="20.100000000000001" customHeight="1" x14ac:dyDescent="0.2">
      <c r="A56" s="63">
        <v>33</v>
      </c>
      <c r="B56" s="27" t="s">
        <v>127</v>
      </c>
      <c r="C56" s="59" t="s">
        <v>27</v>
      </c>
      <c r="D56" s="104" t="s">
        <v>28</v>
      </c>
      <c r="E56" s="97"/>
      <c r="F56" s="97"/>
      <c r="G56" s="97">
        <v>18</v>
      </c>
      <c r="H56" s="32">
        <v>3</v>
      </c>
      <c r="I56" s="36"/>
      <c r="J56" s="36"/>
      <c r="K56" s="36"/>
      <c r="L56" s="105"/>
      <c r="M56" s="99"/>
      <c r="N56" s="99"/>
      <c r="O56" s="99"/>
      <c r="P56" s="105"/>
      <c r="Q56" s="37"/>
      <c r="R56" s="37"/>
      <c r="S56" s="37"/>
      <c r="T56" s="29"/>
      <c r="U56" s="100"/>
      <c r="V56" s="100"/>
      <c r="W56" s="100"/>
      <c r="X56" s="105"/>
      <c r="Y56" s="38"/>
      <c r="Z56" s="38"/>
      <c r="AA56" s="38"/>
      <c r="AB56" s="29"/>
      <c r="AC56" s="125">
        <f t="shared" ref="AC56:AC57" si="53">AD56+AE56+AF56</f>
        <v>18</v>
      </c>
      <c r="AD56" s="101">
        <f t="shared" ref="AD56:AD57" si="54">E56+I56+M56+Q56+U56+Y56</f>
        <v>0</v>
      </c>
      <c r="AE56" s="101">
        <f t="shared" ref="AE56:AE57" si="55">F56+J56+N56+R56+V56+Z56</f>
        <v>0</v>
      </c>
      <c r="AF56" s="101">
        <f t="shared" ref="AF56:AF57" si="56">G56+K56+O56+S56+W56+AA56</f>
        <v>18</v>
      </c>
      <c r="AG56" s="136">
        <f t="shared" ref="AG56:AG57" si="57">H56+L56+P56+T56+X56+AB56</f>
        <v>3</v>
      </c>
      <c r="AI56" s="88"/>
    </row>
    <row r="57" spans="1:35" s="14" customFormat="1" ht="20.100000000000001" customHeight="1" x14ac:dyDescent="0.2">
      <c r="A57" s="64">
        <v>34</v>
      </c>
      <c r="B57" s="27" t="s">
        <v>103</v>
      </c>
      <c r="C57" s="59"/>
      <c r="D57" s="62" t="s">
        <v>39</v>
      </c>
      <c r="E57" s="36"/>
      <c r="F57" s="36"/>
      <c r="G57" s="36"/>
      <c r="H57" s="29"/>
      <c r="I57" s="36"/>
      <c r="J57" s="36"/>
      <c r="K57" s="36"/>
      <c r="L57" s="29"/>
      <c r="M57" s="37"/>
      <c r="N57" s="37">
        <v>18</v>
      </c>
      <c r="O57" s="40"/>
      <c r="P57" s="114">
        <v>2</v>
      </c>
      <c r="Q57" s="40"/>
      <c r="R57" s="37"/>
      <c r="S57" s="40"/>
      <c r="T57" s="29"/>
      <c r="U57" s="38"/>
      <c r="V57" s="38"/>
      <c r="W57" s="52"/>
      <c r="X57" s="29"/>
      <c r="Y57" s="38"/>
      <c r="Z57" s="38"/>
      <c r="AA57" s="38"/>
      <c r="AB57" s="29"/>
      <c r="AC57" s="53">
        <f t="shared" si="53"/>
        <v>18</v>
      </c>
      <c r="AD57" s="31">
        <f t="shared" si="54"/>
        <v>0</v>
      </c>
      <c r="AE57" s="31">
        <f t="shared" si="55"/>
        <v>18</v>
      </c>
      <c r="AF57" s="31">
        <f t="shared" si="56"/>
        <v>0</v>
      </c>
      <c r="AG57" s="137">
        <f t="shared" si="57"/>
        <v>2</v>
      </c>
    </row>
    <row r="58" spans="1:35" s="14" customFormat="1" ht="20.100000000000001" customHeight="1" x14ac:dyDescent="0.2">
      <c r="A58" s="63">
        <v>35</v>
      </c>
      <c r="B58" s="27" t="s">
        <v>98</v>
      </c>
      <c r="C58" s="59" t="s">
        <v>38</v>
      </c>
      <c r="D58" s="62" t="s">
        <v>39</v>
      </c>
      <c r="E58" s="36"/>
      <c r="F58" s="36"/>
      <c r="G58" s="36"/>
      <c r="H58" s="29"/>
      <c r="I58" s="36"/>
      <c r="J58" s="36"/>
      <c r="K58" s="36"/>
      <c r="L58" s="29"/>
      <c r="M58" s="37"/>
      <c r="N58" s="37">
        <v>18</v>
      </c>
      <c r="O58" s="40"/>
      <c r="P58" s="30">
        <v>3</v>
      </c>
      <c r="Q58" s="40"/>
      <c r="R58" s="37"/>
      <c r="S58" s="40"/>
      <c r="T58" s="29"/>
      <c r="U58" s="38"/>
      <c r="V58" s="38"/>
      <c r="W58" s="38"/>
      <c r="X58" s="29"/>
      <c r="Y58" s="38"/>
      <c r="Z58" s="38"/>
      <c r="AA58" s="38"/>
      <c r="AB58" s="29"/>
      <c r="AC58" s="53">
        <f>AD58+AE58+AF58</f>
        <v>18</v>
      </c>
      <c r="AD58" s="31">
        <f>E58+I58+M58+Q58+U58+Y58</f>
        <v>0</v>
      </c>
      <c r="AE58" s="31">
        <f>F58+J58+N58+R58+V58+Z58</f>
        <v>18</v>
      </c>
      <c r="AF58" s="31">
        <f>G58+K58+O58+S58+W58+AA58</f>
        <v>0</v>
      </c>
      <c r="AG58" s="137">
        <f>H58+L58+P58+T58+X58+AB58</f>
        <v>3</v>
      </c>
    </row>
    <row r="59" spans="1:35" s="14" customFormat="1" ht="20.100000000000001" customHeight="1" x14ac:dyDescent="0.2">
      <c r="A59" s="128">
        <v>36</v>
      </c>
      <c r="B59" s="27" t="s">
        <v>99</v>
      </c>
      <c r="C59" s="59" t="s">
        <v>78</v>
      </c>
      <c r="D59" s="62" t="s">
        <v>84</v>
      </c>
      <c r="E59" s="36"/>
      <c r="F59" s="36"/>
      <c r="G59" s="36"/>
      <c r="H59" s="29"/>
      <c r="I59" s="36"/>
      <c r="J59" s="36"/>
      <c r="K59" s="36"/>
      <c r="L59" s="29"/>
      <c r="M59" s="37"/>
      <c r="N59" s="37"/>
      <c r="O59" s="50"/>
      <c r="P59" s="30"/>
      <c r="Q59" s="40"/>
      <c r="R59" s="37">
        <v>18</v>
      </c>
      <c r="S59" s="40"/>
      <c r="T59" s="29">
        <v>3</v>
      </c>
      <c r="U59" s="38"/>
      <c r="V59" s="52">
        <v>18</v>
      </c>
      <c r="W59" s="38"/>
      <c r="X59" s="30">
        <v>4</v>
      </c>
      <c r="Y59" s="38"/>
      <c r="Z59" s="52">
        <v>18</v>
      </c>
      <c r="AA59" s="38"/>
      <c r="AB59" s="68">
        <v>3</v>
      </c>
      <c r="AC59" s="53">
        <f t="shared" ref="AC59:AC65" si="58">AD59+AE59+AF59</f>
        <v>54</v>
      </c>
      <c r="AD59" s="31">
        <f t="shared" ref="AD59:AG65" si="59">E59+I59+M59+Q59+U59+Y59</f>
        <v>0</v>
      </c>
      <c r="AE59" s="31">
        <f t="shared" si="59"/>
        <v>54</v>
      </c>
      <c r="AF59" s="31">
        <f t="shared" si="59"/>
        <v>0</v>
      </c>
      <c r="AG59" s="137">
        <f t="shared" si="59"/>
        <v>10</v>
      </c>
    </row>
    <row r="60" spans="1:35" s="14" customFormat="1" ht="20.100000000000001" customHeight="1" x14ac:dyDescent="0.2">
      <c r="A60" s="128">
        <v>37</v>
      </c>
      <c r="B60" s="27" t="s">
        <v>100</v>
      </c>
      <c r="C60" s="59" t="s">
        <v>78</v>
      </c>
      <c r="D60" s="62" t="s">
        <v>79</v>
      </c>
      <c r="E60" s="36"/>
      <c r="F60" s="36"/>
      <c r="G60" s="36"/>
      <c r="H60" s="29"/>
      <c r="I60" s="36"/>
      <c r="J60" s="36"/>
      <c r="K60" s="36"/>
      <c r="L60" s="29"/>
      <c r="M60" s="37"/>
      <c r="N60" s="37"/>
      <c r="O60" s="40"/>
      <c r="P60" s="30"/>
      <c r="Q60" s="40"/>
      <c r="R60" s="37">
        <v>12</v>
      </c>
      <c r="S60" s="40"/>
      <c r="T60" s="29">
        <v>3</v>
      </c>
      <c r="U60" s="38"/>
      <c r="V60" s="52">
        <v>12</v>
      </c>
      <c r="W60" s="52"/>
      <c r="X60" s="30">
        <v>3</v>
      </c>
      <c r="Y60" s="38"/>
      <c r="Z60" s="52">
        <v>12</v>
      </c>
      <c r="AA60" s="38"/>
      <c r="AB60" s="29">
        <v>3</v>
      </c>
      <c r="AC60" s="53">
        <f t="shared" si="58"/>
        <v>36</v>
      </c>
      <c r="AD60" s="31">
        <f t="shared" si="59"/>
        <v>0</v>
      </c>
      <c r="AE60" s="31">
        <f t="shared" si="59"/>
        <v>36</v>
      </c>
      <c r="AF60" s="31">
        <f t="shared" si="59"/>
        <v>0</v>
      </c>
      <c r="AG60" s="137">
        <f t="shared" si="59"/>
        <v>9</v>
      </c>
    </row>
    <row r="61" spans="1:35" s="14" customFormat="1" ht="20.100000000000001" customHeight="1" x14ac:dyDescent="0.2">
      <c r="A61" s="128">
        <v>38</v>
      </c>
      <c r="B61" s="27" t="s">
        <v>101</v>
      </c>
      <c r="C61" s="59"/>
      <c r="D61" s="62" t="s">
        <v>102</v>
      </c>
      <c r="E61" s="36"/>
      <c r="F61" s="36"/>
      <c r="G61" s="36"/>
      <c r="H61" s="29"/>
      <c r="I61" s="36"/>
      <c r="J61" s="36"/>
      <c r="K61" s="36"/>
      <c r="L61" s="29"/>
      <c r="M61" s="37"/>
      <c r="N61" s="37">
        <v>12</v>
      </c>
      <c r="O61" s="40"/>
      <c r="P61" s="30">
        <v>3</v>
      </c>
      <c r="Q61" s="40"/>
      <c r="R61" s="37">
        <v>18</v>
      </c>
      <c r="S61" s="40"/>
      <c r="T61" s="30">
        <v>3</v>
      </c>
      <c r="U61" s="38"/>
      <c r="V61" s="52">
        <v>36</v>
      </c>
      <c r="W61" s="52"/>
      <c r="X61" s="30">
        <v>8</v>
      </c>
      <c r="Y61" s="38"/>
      <c r="Z61" s="52">
        <v>24</v>
      </c>
      <c r="AA61" s="38"/>
      <c r="AB61" s="30">
        <v>6</v>
      </c>
      <c r="AC61" s="53">
        <f t="shared" si="58"/>
        <v>90</v>
      </c>
      <c r="AD61" s="31">
        <f t="shared" si="59"/>
        <v>0</v>
      </c>
      <c r="AE61" s="31">
        <f>F61+J61+N61+R61+V61+Z61</f>
        <v>90</v>
      </c>
      <c r="AF61" s="31">
        <f>G61+K61+O61+S61+W61+AA61</f>
        <v>0</v>
      </c>
      <c r="AG61" s="137">
        <f>H61+L61+P61+T61+X61+AB61</f>
        <v>20</v>
      </c>
    </row>
    <row r="62" spans="1:35" s="14" customFormat="1" ht="20.100000000000001" customHeight="1" x14ac:dyDescent="0.2">
      <c r="A62" s="128">
        <v>39</v>
      </c>
      <c r="B62" s="27" t="s">
        <v>104</v>
      </c>
      <c r="C62" s="59"/>
      <c r="D62" s="62" t="s">
        <v>82</v>
      </c>
      <c r="E62" s="36"/>
      <c r="F62" s="36"/>
      <c r="G62" s="36"/>
      <c r="H62" s="29"/>
      <c r="I62" s="36"/>
      <c r="J62" s="36"/>
      <c r="K62" s="36"/>
      <c r="L62" s="29"/>
      <c r="M62" s="37"/>
      <c r="N62" s="37"/>
      <c r="O62" s="40"/>
      <c r="P62" s="30"/>
      <c r="Q62" s="40"/>
      <c r="R62" s="37"/>
      <c r="S62" s="40"/>
      <c r="T62" s="29"/>
      <c r="U62" s="38"/>
      <c r="V62" s="38"/>
      <c r="W62" s="52"/>
      <c r="X62" s="29"/>
      <c r="Y62" s="38"/>
      <c r="Z62" s="38">
        <v>18</v>
      </c>
      <c r="AA62" s="38"/>
      <c r="AB62" s="29">
        <v>2</v>
      </c>
      <c r="AC62" s="53">
        <f t="shared" si="58"/>
        <v>18</v>
      </c>
      <c r="AD62" s="31">
        <f t="shared" si="59"/>
        <v>0</v>
      </c>
      <c r="AE62" s="31">
        <f t="shared" si="59"/>
        <v>18</v>
      </c>
      <c r="AF62" s="31">
        <f t="shared" si="59"/>
        <v>0</v>
      </c>
      <c r="AG62" s="137">
        <f t="shared" si="59"/>
        <v>2</v>
      </c>
    </row>
    <row r="63" spans="1:35" s="15" customFormat="1" ht="20.100000000000001" customHeight="1" x14ac:dyDescent="0.2">
      <c r="A63" s="194" t="s">
        <v>120</v>
      </c>
      <c r="B63" s="195"/>
      <c r="C63" s="195"/>
      <c r="D63" s="195"/>
      <c r="E63" s="195"/>
      <c r="F63" s="195"/>
      <c r="G63" s="195"/>
      <c r="H63" s="195"/>
      <c r="I63" s="195"/>
      <c r="J63" s="195"/>
      <c r="K63" s="195"/>
      <c r="L63" s="195"/>
      <c r="M63" s="197"/>
      <c r="N63" s="197"/>
      <c r="O63" s="197"/>
      <c r="P63" s="195"/>
      <c r="Q63" s="195"/>
      <c r="R63" s="195"/>
      <c r="S63" s="195"/>
      <c r="T63" s="195"/>
      <c r="U63" s="195"/>
      <c r="V63" s="195"/>
      <c r="W63" s="195"/>
      <c r="X63" s="195"/>
      <c r="Y63" s="195"/>
      <c r="Z63" s="195"/>
      <c r="AA63" s="195"/>
      <c r="AB63" s="197"/>
      <c r="AC63" s="60">
        <f>SUM(AC64:AC65)</f>
        <v>90</v>
      </c>
      <c r="AD63" s="60">
        <f>SUM(AD64:AD65)</f>
        <v>0</v>
      </c>
      <c r="AE63" s="60">
        <f>SUM(AE64:AE65)</f>
        <v>0</v>
      </c>
      <c r="AF63" s="60">
        <f>SUM(AF64:AF65)</f>
        <v>90</v>
      </c>
      <c r="AG63" s="135">
        <f>SUM(AG64:AG65)</f>
        <v>11</v>
      </c>
    </row>
    <row r="64" spans="1:35" s="14" customFormat="1" ht="20.100000000000001" customHeight="1" x14ac:dyDescent="0.2">
      <c r="A64" s="131">
        <v>40</v>
      </c>
      <c r="B64" s="129" t="s">
        <v>123</v>
      </c>
      <c r="C64" s="181" t="s">
        <v>39</v>
      </c>
      <c r="D64" s="182"/>
      <c r="E64" s="48"/>
      <c r="F64" s="48"/>
      <c r="G64" s="48"/>
      <c r="H64" s="49"/>
      <c r="I64" s="48"/>
      <c r="J64" s="48"/>
      <c r="K64" s="48"/>
      <c r="L64" s="113"/>
      <c r="M64" s="116"/>
      <c r="N64" s="116"/>
      <c r="O64" s="117">
        <v>30</v>
      </c>
      <c r="P64" s="114">
        <v>2</v>
      </c>
      <c r="Q64" s="51"/>
      <c r="R64" s="51"/>
      <c r="S64" s="51"/>
      <c r="T64" s="84"/>
      <c r="U64" s="38"/>
      <c r="V64" s="38"/>
      <c r="W64" s="38"/>
      <c r="X64" s="84"/>
      <c r="Y64" s="38"/>
      <c r="Z64" s="38"/>
      <c r="AA64" s="120"/>
      <c r="AB64" s="119"/>
      <c r="AC64" s="53">
        <f t="shared" si="58"/>
        <v>30</v>
      </c>
      <c r="AD64" s="31">
        <f t="shared" ref="AD64:AD65" si="60">E64+I64+M64+Q64+U64+Y64</f>
        <v>0</v>
      </c>
      <c r="AE64" s="31">
        <f t="shared" ref="AE64:AE65" si="61">F64+J64+N64+R64+V64+Z64</f>
        <v>0</v>
      </c>
      <c r="AF64" s="31">
        <f t="shared" ref="AF64:AF65" si="62">G64+K64+O64+S64+W64+AA64</f>
        <v>30</v>
      </c>
      <c r="AG64" s="137">
        <f t="shared" si="59"/>
        <v>2</v>
      </c>
    </row>
    <row r="65" spans="1:33" s="14" customFormat="1" ht="36" customHeight="1" x14ac:dyDescent="0.2">
      <c r="A65" s="131">
        <v>41</v>
      </c>
      <c r="B65" s="129" t="s">
        <v>105</v>
      </c>
      <c r="C65" s="71"/>
      <c r="D65" s="72" t="s">
        <v>79</v>
      </c>
      <c r="E65" s="48"/>
      <c r="F65" s="48"/>
      <c r="G65" s="48"/>
      <c r="H65" s="49"/>
      <c r="I65" s="48"/>
      <c r="J65" s="48"/>
      <c r="K65" s="48"/>
      <c r="L65" s="29"/>
      <c r="M65" s="115"/>
      <c r="N65" s="115"/>
      <c r="O65" s="115"/>
      <c r="P65" s="30"/>
      <c r="Q65" s="115"/>
      <c r="R65" s="115"/>
      <c r="S65" s="118">
        <v>20</v>
      </c>
      <c r="T65" s="29">
        <v>3</v>
      </c>
      <c r="U65" s="38"/>
      <c r="V65" s="38"/>
      <c r="W65" s="45">
        <v>20</v>
      </c>
      <c r="X65" s="32">
        <v>3</v>
      </c>
      <c r="Y65" s="38"/>
      <c r="Z65" s="38"/>
      <c r="AA65" s="45">
        <v>20</v>
      </c>
      <c r="AB65" s="121">
        <v>3</v>
      </c>
      <c r="AC65" s="53">
        <f t="shared" si="58"/>
        <v>60</v>
      </c>
      <c r="AD65" s="31">
        <f t="shared" si="60"/>
        <v>0</v>
      </c>
      <c r="AE65" s="31">
        <f t="shared" si="61"/>
        <v>0</v>
      </c>
      <c r="AF65" s="31">
        <f t="shared" si="62"/>
        <v>60</v>
      </c>
      <c r="AG65" s="137">
        <f t="shared" si="59"/>
        <v>9</v>
      </c>
    </row>
    <row r="66" spans="1:33" s="14" customFormat="1" ht="20.100000000000001" customHeight="1" x14ac:dyDescent="0.2">
      <c r="A66" s="187" t="s">
        <v>106</v>
      </c>
      <c r="B66" s="188"/>
      <c r="C66" s="188"/>
      <c r="D66" s="189"/>
      <c r="E66" s="57">
        <f t="shared" ref="E66:AB66" si="63">SUM(E17:E23,E25:E29,E31:E36,E38:E42,E44:E45,E48:E53,E55:E62,E64:E65)</f>
        <v>30</v>
      </c>
      <c r="F66" s="57">
        <f t="shared" si="63"/>
        <v>174</v>
      </c>
      <c r="G66" s="57">
        <f t="shared" si="63"/>
        <v>36</v>
      </c>
      <c r="H66" s="176">
        <f t="shared" si="63"/>
        <v>31</v>
      </c>
      <c r="I66" s="57">
        <f t="shared" si="63"/>
        <v>54</v>
      </c>
      <c r="J66" s="57">
        <f t="shared" si="63"/>
        <v>171</v>
      </c>
      <c r="K66" s="57">
        <f t="shared" si="63"/>
        <v>18</v>
      </c>
      <c r="L66" s="176">
        <f t="shared" si="63"/>
        <v>29</v>
      </c>
      <c r="M66" s="85">
        <f t="shared" si="63"/>
        <v>63</v>
      </c>
      <c r="N66" s="85">
        <f t="shared" si="63"/>
        <v>210</v>
      </c>
      <c r="O66" s="85">
        <f t="shared" si="63"/>
        <v>30</v>
      </c>
      <c r="P66" s="193">
        <f t="shared" si="63"/>
        <v>31</v>
      </c>
      <c r="Q66" s="85">
        <f t="shared" si="63"/>
        <v>18</v>
      </c>
      <c r="R66" s="85">
        <f t="shared" si="63"/>
        <v>201</v>
      </c>
      <c r="S66" s="85">
        <f t="shared" si="63"/>
        <v>20</v>
      </c>
      <c r="T66" s="193">
        <f t="shared" si="63"/>
        <v>29</v>
      </c>
      <c r="U66" s="41">
        <f t="shared" si="63"/>
        <v>18</v>
      </c>
      <c r="V66" s="41">
        <f t="shared" si="63"/>
        <v>183</v>
      </c>
      <c r="W66" s="41">
        <f t="shared" si="63"/>
        <v>20</v>
      </c>
      <c r="X66" s="176">
        <f t="shared" si="63"/>
        <v>32</v>
      </c>
      <c r="Y66" s="41">
        <f t="shared" si="63"/>
        <v>0</v>
      </c>
      <c r="Z66" s="41">
        <f t="shared" si="63"/>
        <v>144</v>
      </c>
      <c r="AA66" s="41">
        <f t="shared" si="63"/>
        <v>20</v>
      </c>
      <c r="AB66" s="176">
        <f t="shared" si="63"/>
        <v>28</v>
      </c>
      <c r="AC66" s="82">
        <f>AC63+AC54+AC47+AC43+AC37+AC30+AC24+AC16</f>
        <v>1410</v>
      </c>
      <c r="AD66" s="83">
        <f>AD63+AD54+AD47+AD43+AD37+AD30+AD24+AD16</f>
        <v>183</v>
      </c>
      <c r="AE66" s="83">
        <f>AE63+AE54+AE47+AE43+AE37+AE30+AE24+AE16</f>
        <v>1083</v>
      </c>
      <c r="AF66" s="83">
        <f>AF63+AF54+AF47+AF43+AF37+AF30+AF24+AF16</f>
        <v>144</v>
      </c>
      <c r="AG66" s="138">
        <f>AG16+AG24+AG30+AG37+AG43+AG47+AG54+AG63</f>
        <v>180</v>
      </c>
    </row>
    <row r="67" spans="1:33" s="14" customFormat="1" ht="20.100000000000001" customHeight="1" x14ac:dyDescent="0.2">
      <c r="A67" s="187"/>
      <c r="B67" s="188"/>
      <c r="C67" s="188"/>
      <c r="D67" s="189"/>
      <c r="E67" s="169">
        <f>E66+F66+G66</f>
        <v>240</v>
      </c>
      <c r="F67" s="169"/>
      <c r="G67" s="169"/>
      <c r="H67" s="176"/>
      <c r="I67" s="170">
        <f>I66+J66+K66</f>
        <v>243</v>
      </c>
      <c r="J67" s="171"/>
      <c r="K67" s="172"/>
      <c r="L67" s="176"/>
      <c r="M67" s="173">
        <f>M66+N66+O66</f>
        <v>303</v>
      </c>
      <c r="N67" s="174"/>
      <c r="O67" s="175"/>
      <c r="P67" s="193"/>
      <c r="Q67" s="173">
        <f>Q66+R66+S66</f>
        <v>239</v>
      </c>
      <c r="R67" s="174"/>
      <c r="S67" s="175"/>
      <c r="T67" s="193"/>
      <c r="U67" s="183">
        <f>U66+V66+W66</f>
        <v>221</v>
      </c>
      <c r="V67" s="184"/>
      <c r="W67" s="185"/>
      <c r="X67" s="176"/>
      <c r="Y67" s="183">
        <f>Y66+Z66+AA66</f>
        <v>164</v>
      </c>
      <c r="Z67" s="184"/>
      <c r="AA67" s="185"/>
      <c r="AB67" s="176"/>
      <c r="AC67" s="177">
        <f>U68+M68+E68</f>
        <v>1410</v>
      </c>
      <c r="AD67" s="178"/>
      <c r="AE67" s="178"/>
      <c r="AF67" s="178"/>
      <c r="AG67" s="167">
        <f>H66+L66+P66+T66+X66+AB66</f>
        <v>180</v>
      </c>
    </row>
    <row r="68" spans="1:33" s="14" customFormat="1" ht="20.100000000000001" customHeight="1" thickBot="1" x14ac:dyDescent="0.25">
      <c r="A68" s="190"/>
      <c r="B68" s="191"/>
      <c r="C68" s="191"/>
      <c r="D68" s="192"/>
      <c r="E68" s="186">
        <f>E67+I67</f>
        <v>483</v>
      </c>
      <c r="F68" s="186"/>
      <c r="G68" s="186"/>
      <c r="H68" s="186"/>
      <c r="I68" s="186"/>
      <c r="J68" s="186"/>
      <c r="K68" s="186"/>
      <c r="L68" s="65">
        <f>H66+L66</f>
        <v>60</v>
      </c>
      <c r="M68" s="186">
        <f>M67+Q67</f>
        <v>542</v>
      </c>
      <c r="N68" s="186"/>
      <c r="O68" s="186"/>
      <c r="P68" s="186"/>
      <c r="Q68" s="186"/>
      <c r="R68" s="186"/>
      <c r="S68" s="186"/>
      <c r="T68" s="65">
        <f>P66+T66</f>
        <v>60</v>
      </c>
      <c r="U68" s="186">
        <f>U67+Y67</f>
        <v>385</v>
      </c>
      <c r="V68" s="186"/>
      <c r="W68" s="186"/>
      <c r="X68" s="186"/>
      <c r="Y68" s="186"/>
      <c r="Z68" s="186"/>
      <c r="AA68" s="186"/>
      <c r="AB68" s="66">
        <f>X66+AB66</f>
        <v>60</v>
      </c>
      <c r="AC68" s="179"/>
      <c r="AD68" s="180"/>
      <c r="AE68" s="180"/>
      <c r="AF68" s="180"/>
      <c r="AG68" s="168"/>
    </row>
  </sheetData>
  <mergeCells count="62">
    <mergeCell ref="AB14:AB15"/>
    <mergeCell ref="M13:T13"/>
    <mergeCell ref="U13:AB13"/>
    <mergeCell ref="AC13:AC15"/>
    <mergeCell ref="M14:O14"/>
    <mergeCell ref="D25:D29"/>
    <mergeCell ref="A30:AB30"/>
    <mergeCell ref="A37:AB37"/>
    <mergeCell ref="A16:AB16"/>
    <mergeCell ref="A24:AB24"/>
    <mergeCell ref="A46:AB46"/>
    <mergeCell ref="A47:AB47"/>
    <mergeCell ref="A54:AB54"/>
    <mergeCell ref="A63:AB63"/>
    <mergeCell ref="A43:AB43"/>
    <mergeCell ref="C64:D64"/>
    <mergeCell ref="U67:W67"/>
    <mergeCell ref="Y67:AA67"/>
    <mergeCell ref="M68:S68"/>
    <mergeCell ref="U68:AA68"/>
    <mergeCell ref="A66:D68"/>
    <mergeCell ref="H66:H67"/>
    <mergeCell ref="L66:L67"/>
    <mergeCell ref="P66:P67"/>
    <mergeCell ref="T66:T67"/>
    <mergeCell ref="E68:K68"/>
    <mergeCell ref="AG67:AG68"/>
    <mergeCell ref="E67:G67"/>
    <mergeCell ref="I67:K67"/>
    <mergeCell ref="M67:O67"/>
    <mergeCell ref="Q67:S67"/>
    <mergeCell ref="X66:X67"/>
    <mergeCell ref="AB66:AB67"/>
    <mergeCell ref="AC67:AF68"/>
    <mergeCell ref="A12:AG12"/>
    <mergeCell ref="U14:W14"/>
    <mergeCell ref="X14:X15"/>
    <mergeCell ref="A1:AG1"/>
    <mergeCell ref="A2:AG2"/>
    <mergeCell ref="A3:AG3"/>
    <mergeCell ref="A4:AG4"/>
    <mergeCell ref="A5:AG5"/>
    <mergeCell ref="L14:L15"/>
    <mergeCell ref="I14:K14"/>
    <mergeCell ref="AD13:AF14"/>
    <mergeCell ref="AG13:AG15"/>
    <mergeCell ref="T14:T15"/>
    <mergeCell ref="Q14:S14"/>
    <mergeCell ref="P14:P15"/>
    <mergeCell ref="Y14:AA14"/>
    <mergeCell ref="H14:H15"/>
    <mergeCell ref="E14:G14"/>
    <mergeCell ref="A13:A15"/>
    <mergeCell ref="B13:B15"/>
    <mergeCell ref="C13:C15"/>
    <mergeCell ref="D13:D15"/>
    <mergeCell ref="E13:L13"/>
    <mergeCell ref="A6:AG6"/>
    <mergeCell ref="A7:AG7"/>
    <mergeCell ref="A8:AG8"/>
    <mergeCell ref="A11:AF11"/>
    <mergeCell ref="A9:AG9"/>
  </mergeCells>
  <printOptions horizontalCentered="1"/>
  <pageMargins left="0.59055118110236227" right="0.59055118110236227" top="0.39370078740157483" bottom="0.39370078740157483" header="0.23622047244094491" footer="0.31496062992125984"/>
  <pageSetup paperSize="9" scale="55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79"/>
  <sheetViews>
    <sheetView zoomScaleNormal="100" zoomScalePageLayoutView="125" workbookViewId="0">
      <selection activeCell="A38" sqref="A38:XFD39"/>
    </sheetView>
  </sheetViews>
  <sheetFormatPr defaultColWidth="8.85546875" defaultRowHeight="12.75" x14ac:dyDescent="0.2"/>
  <cols>
    <col min="1" max="1" width="3" style="2" customWidth="1"/>
    <col min="2" max="2" width="28.140625" style="2" customWidth="1"/>
    <col min="3" max="3" width="6.42578125" style="3" hidden="1" customWidth="1"/>
    <col min="4" max="4" width="6.42578125" style="3" customWidth="1"/>
    <col min="5" max="7" width="4.28515625" style="4" customWidth="1"/>
    <col min="8" max="8" width="4.28515625" style="5" customWidth="1"/>
    <col min="9" max="11" width="4.28515625" style="4" customWidth="1"/>
    <col min="12" max="12" width="4.28515625" style="5" customWidth="1"/>
    <col min="13" max="15" width="4.28515625" style="4" customWidth="1"/>
    <col min="16" max="16" width="4.28515625" style="5" customWidth="1"/>
    <col min="17" max="19" width="4.28515625" style="4" customWidth="1"/>
    <col min="20" max="20" width="4.28515625" style="5" customWidth="1"/>
    <col min="21" max="23" width="4.28515625" style="4" customWidth="1"/>
    <col min="24" max="24" width="4.28515625" style="5" customWidth="1"/>
    <col min="25" max="27" width="4.28515625" style="4" customWidth="1"/>
    <col min="28" max="28" width="4.28515625" style="5" customWidth="1"/>
    <col min="29" max="29" width="6" style="7" customWidth="1"/>
    <col min="30" max="32" width="4.42578125" style="7" customWidth="1"/>
    <col min="33" max="33" width="4.42578125" style="6" customWidth="1"/>
    <col min="34" max="38" width="2.28515625" customWidth="1"/>
    <col min="39" max="43" width="2.42578125" customWidth="1"/>
    <col min="44" max="44" width="5.28515625" customWidth="1"/>
    <col min="45" max="45" width="3.7109375" customWidth="1"/>
    <col min="46" max="46" width="4.140625" customWidth="1"/>
    <col min="47" max="47" width="3.7109375" customWidth="1"/>
    <col min="48" max="48" width="4.42578125" customWidth="1"/>
  </cols>
  <sheetData>
    <row r="1" spans="1:38" x14ac:dyDescent="0.2">
      <c r="A1" s="163" t="s">
        <v>129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8"/>
      <c r="AI1" s="8"/>
      <c r="AJ1" s="8"/>
      <c r="AK1" s="8"/>
      <c r="AL1" s="8"/>
    </row>
    <row r="2" spans="1:38" x14ac:dyDescent="0.2">
      <c r="A2" s="163" t="s">
        <v>0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  <c r="AF2" s="163"/>
      <c r="AG2" s="163"/>
      <c r="AH2" s="8"/>
      <c r="AI2" s="8"/>
      <c r="AJ2" s="8"/>
      <c r="AK2" s="8"/>
      <c r="AL2" s="8"/>
    </row>
    <row r="3" spans="1:38" x14ac:dyDescent="0.2">
      <c r="A3" s="163" t="s">
        <v>128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  <c r="AF3" s="163"/>
      <c r="AG3" s="163"/>
      <c r="AH3" s="8"/>
      <c r="AI3" s="8"/>
      <c r="AJ3" s="8"/>
      <c r="AK3" s="8"/>
      <c r="AL3" s="8"/>
    </row>
    <row r="4" spans="1:38" x14ac:dyDescent="0.2">
      <c r="A4" s="163" t="s">
        <v>126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8"/>
      <c r="AI4" s="8"/>
      <c r="AJ4" s="8"/>
      <c r="AK4" s="8"/>
      <c r="AL4" s="8"/>
    </row>
    <row r="5" spans="1:38" ht="12.75" customHeight="1" x14ac:dyDescent="0.2">
      <c r="A5" s="164" t="s">
        <v>124</v>
      </c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  <c r="AB5" s="164"/>
      <c r="AC5" s="164"/>
      <c r="AD5" s="164"/>
      <c r="AE5" s="164"/>
      <c r="AF5" s="164"/>
      <c r="AG5" s="164"/>
      <c r="AH5" s="9"/>
      <c r="AI5" s="9"/>
      <c r="AJ5" s="9"/>
      <c r="AK5" s="9"/>
      <c r="AL5" s="9"/>
    </row>
    <row r="6" spans="1:38" ht="12.75" customHeight="1" x14ac:dyDescent="0.2">
      <c r="A6" s="142" t="s">
        <v>121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43"/>
      <c r="AC6" s="143"/>
      <c r="AD6" s="143"/>
      <c r="AE6" s="143"/>
      <c r="AF6" s="143"/>
      <c r="AG6" s="143"/>
      <c r="AH6" s="10"/>
      <c r="AI6" s="10"/>
      <c r="AJ6" s="10"/>
      <c r="AK6" s="10"/>
      <c r="AL6" s="10"/>
    </row>
    <row r="7" spans="1:38" x14ac:dyDescent="0.2">
      <c r="A7" s="144" t="s">
        <v>1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1"/>
      <c r="AI7" s="11"/>
      <c r="AJ7" s="11"/>
      <c r="AK7" s="11"/>
      <c r="AL7" s="11"/>
    </row>
    <row r="8" spans="1:38" x14ac:dyDescent="0.2">
      <c r="A8" s="145" t="s">
        <v>2</v>
      </c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2"/>
      <c r="AI8" s="12"/>
      <c r="AJ8" s="12"/>
      <c r="AK8" s="12"/>
      <c r="AL8" s="12"/>
    </row>
    <row r="9" spans="1:38" x14ac:dyDescent="0.2">
      <c r="A9" s="145" t="s">
        <v>3</v>
      </c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2"/>
      <c r="AI9" s="12"/>
      <c r="AJ9" s="12"/>
      <c r="AK9" s="12"/>
      <c r="AL9" s="12"/>
    </row>
    <row r="10" spans="1:38" ht="8.25" customHeight="1" x14ac:dyDescent="0.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1"/>
      <c r="AD10" s="13"/>
      <c r="AE10" s="13"/>
      <c r="AF10" s="13"/>
      <c r="AG10" s="13"/>
      <c r="AH10" s="13"/>
      <c r="AI10" s="13"/>
      <c r="AJ10" s="13"/>
      <c r="AK10" s="13"/>
      <c r="AL10" s="13"/>
    </row>
    <row r="11" spans="1:38" x14ac:dyDescent="0.2">
      <c r="A11" s="146" t="s">
        <v>107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3"/>
      <c r="AH11" s="13"/>
      <c r="AI11" s="13"/>
      <c r="AJ11" s="13"/>
      <c r="AK11" s="13"/>
      <c r="AL11" s="13"/>
    </row>
    <row r="12" spans="1:38" s="1" customFormat="1" ht="13.5" thickBot="1" x14ac:dyDescent="0.25">
      <c r="A12" s="162"/>
      <c r="B12" s="162"/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</row>
    <row r="13" spans="1:38" s="14" customFormat="1" ht="12.75" customHeight="1" x14ac:dyDescent="0.2">
      <c r="A13" s="152" t="s">
        <v>5</v>
      </c>
      <c r="B13" s="154" t="s">
        <v>6</v>
      </c>
      <c r="C13" s="156" t="s">
        <v>7</v>
      </c>
      <c r="D13" s="159" t="s">
        <v>8</v>
      </c>
      <c r="E13" s="161" t="s">
        <v>9</v>
      </c>
      <c r="F13" s="161"/>
      <c r="G13" s="161"/>
      <c r="H13" s="161"/>
      <c r="I13" s="161"/>
      <c r="J13" s="161"/>
      <c r="K13" s="161"/>
      <c r="L13" s="161"/>
      <c r="M13" s="161" t="s">
        <v>10</v>
      </c>
      <c r="N13" s="161"/>
      <c r="O13" s="161"/>
      <c r="P13" s="161"/>
      <c r="Q13" s="161"/>
      <c r="R13" s="161"/>
      <c r="S13" s="161"/>
      <c r="T13" s="161"/>
      <c r="U13" s="161" t="s">
        <v>11</v>
      </c>
      <c r="V13" s="161"/>
      <c r="W13" s="161"/>
      <c r="X13" s="161"/>
      <c r="Y13" s="161"/>
      <c r="Z13" s="161"/>
      <c r="AA13" s="161"/>
      <c r="AB13" s="161"/>
      <c r="AC13" s="206" t="s">
        <v>12</v>
      </c>
      <c r="AD13" s="154" t="s">
        <v>13</v>
      </c>
      <c r="AE13" s="154"/>
      <c r="AF13" s="154"/>
      <c r="AG13" s="165" t="s">
        <v>14</v>
      </c>
    </row>
    <row r="14" spans="1:38" s="14" customFormat="1" x14ac:dyDescent="0.2">
      <c r="A14" s="153"/>
      <c r="B14" s="155"/>
      <c r="C14" s="157"/>
      <c r="D14" s="160"/>
      <c r="E14" s="149" t="s">
        <v>15</v>
      </c>
      <c r="F14" s="150"/>
      <c r="G14" s="151"/>
      <c r="H14" s="147" t="s">
        <v>14</v>
      </c>
      <c r="I14" s="149" t="s">
        <v>16</v>
      </c>
      <c r="J14" s="150"/>
      <c r="K14" s="151"/>
      <c r="L14" s="147" t="s">
        <v>14</v>
      </c>
      <c r="M14" s="149" t="s">
        <v>17</v>
      </c>
      <c r="N14" s="150"/>
      <c r="O14" s="151"/>
      <c r="P14" s="147" t="s">
        <v>14</v>
      </c>
      <c r="Q14" s="149" t="s">
        <v>18</v>
      </c>
      <c r="R14" s="150"/>
      <c r="S14" s="151"/>
      <c r="T14" s="147" t="s">
        <v>14</v>
      </c>
      <c r="U14" s="149" t="s">
        <v>19</v>
      </c>
      <c r="V14" s="150"/>
      <c r="W14" s="151"/>
      <c r="X14" s="147" t="s">
        <v>14</v>
      </c>
      <c r="Y14" s="149" t="s">
        <v>20</v>
      </c>
      <c r="Z14" s="150"/>
      <c r="AA14" s="151"/>
      <c r="AB14" s="147" t="s">
        <v>14</v>
      </c>
      <c r="AC14" s="207"/>
      <c r="AD14" s="155"/>
      <c r="AE14" s="155"/>
      <c r="AF14" s="155"/>
      <c r="AG14" s="166"/>
    </row>
    <row r="15" spans="1:38" s="14" customFormat="1" ht="18.95" customHeight="1" x14ac:dyDescent="0.2">
      <c r="A15" s="153"/>
      <c r="B15" s="155"/>
      <c r="C15" s="158"/>
      <c r="D15" s="160"/>
      <c r="E15" s="33" t="s">
        <v>21</v>
      </c>
      <c r="F15" s="33" t="s">
        <v>22</v>
      </c>
      <c r="G15" s="33" t="s">
        <v>135</v>
      </c>
      <c r="H15" s="148"/>
      <c r="I15" s="33" t="s">
        <v>21</v>
      </c>
      <c r="J15" s="33" t="s">
        <v>22</v>
      </c>
      <c r="K15" s="33" t="s">
        <v>135</v>
      </c>
      <c r="L15" s="148"/>
      <c r="M15" s="34" t="s">
        <v>21</v>
      </c>
      <c r="N15" s="34" t="s">
        <v>22</v>
      </c>
      <c r="O15" s="34" t="s">
        <v>135</v>
      </c>
      <c r="P15" s="148"/>
      <c r="Q15" s="34" t="s">
        <v>21</v>
      </c>
      <c r="R15" s="34" t="s">
        <v>22</v>
      </c>
      <c r="S15" s="34" t="s">
        <v>135</v>
      </c>
      <c r="T15" s="148"/>
      <c r="U15" s="35" t="s">
        <v>21</v>
      </c>
      <c r="V15" s="35" t="s">
        <v>22</v>
      </c>
      <c r="W15" s="35" t="s">
        <v>135</v>
      </c>
      <c r="X15" s="148"/>
      <c r="Y15" s="35" t="s">
        <v>21</v>
      </c>
      <c r="Z15" s="35" t="s">
        <v>22</v>
      </c>
      <c r="AA15" s="35" t="s">
        <v>135</v>
      </c>
      <c r="AB15" s="148"/>
      <c r="AC15" s="207"/>
      <c r="AD15" s="61" t="s">
        <v>21</v>
      </c>
      <c r="AE15" s="61" t="s">
        <v>22</v>
      </c>
      <c r="AF15" s="61" t="s">
        <v>135</v>
      </c>
      <c r="AG15" s="166"/>
      <c r="AI15" s="122"/>
    </row>
    <row r="16" spans="1:38" s="14" customFormat="1" ht="20.100000000000001" customHeight="1" x14ac:dyDescent="0.2">
      <c r="A16" s="201" t="s">
        <v>23</v>
      </c>
      <c r="B16" s="202"/>
      <c r="C16" s="202"/>
      <c r="D16" s="202"/>
      <c r="E16" s="202"/>
      <c r="F16" s="202"/>
      <c r="G16" s="202"/>
      <c r="H16" s="202"/>
      <c r="I16" s="202"/>
      <c r="J16" s="202"/>
      <c r="K16" s="202"/>
      <c r="L16" s="202"/>
      <c r="M16" s="202"/>
      <c r="N16" s="202"/>
      <c r="O16" s="202"/>
      <c r="P16" s="202"/>
      <c r="Q16" s="202"/>
      <c r="R16" s="202"/>
      <c r="S16" s="202"/>
      <c r="T16" s="202"/>
      <c r="U16" s="202"/>
      <c r="V16" s="202"/>
      <c r="W16" s="202"/>
      <c r="X16" s="202"/>
      <c r="Y16" s="202"/>
      <c r="Z16" s="202"/>
      <c r="AA16" s="202"/>
      <c r="AB16" s="202"/>
      <c r="AC16" s="60">
        <f>SUM(AC17:AC23)</f>
        <v>117</v>
      </c>
      <c r="AD16" s="60">
        <f>SUM(AD17:AD23)</f>
        <v>63</v>
      </c>
      <c r="AE16" s="60">
        <f>SUM(AE17:AE23)</f>
        <v>54</v>
      </c>
      <c r="AF16" s="60">
        <f>SUM(AF17:AF23)</f>
        <v>0</v>
      </c>
      <c r="AG16" s="135">
        <f>SUM(AG17:AG23)</f>
        <v>12</v>
      </c>
    </row>
    <row r="17" spans="1:36" s="14" customFormat="1" ht="20.100000000000001" customHeight="1" x14ac:dyDescent="0.2">
      <c r="A17" s="64">
        <v>1</v>
      </c>
      <c r="B17" s="27" t="s">
        <v>29</v>
      </c>
      <c r="C17" s="59" t="s">
        <v>30</v>
      </c>
      <c r="D17" s="104" t="s">
        <v>31</v>
      </c>
      <c r="E17" s="97">
        <v>4</v>
      </c>
      <c r="F17" s="97"/>
      <c r="G17" s="97"/>
      <c r="H17" s="105">
        <v>0</v>
      </c>
      <c r="I17" s="36"/>
      <c r="J17" s="36"/>
      <c r="K17" s="36"/>
      <c r="L17" s="105"/>
      <c r="M17" s="99"/>
      <c r="N17" s="99"/>
      <c r="O17" s="99"/>
      <c r="P17" s="105"/>
      <c r="Q17" s="37"/>
      <c r="R17" s="37"/>
      <c r="S17" s="37"/>
      <c r="T17" s="29"/>
      <c r="U17" s="100"/>
      <c r="V17" s="100"/>
      <c r="W17" s="100"/>
      <c r="X17" s="105"/>
      <c r="Y17" s="38"/>
      <c r="Z17" s="38"/>
      <c r="AA17" s="38"/>
      <c r="AB17" s="29"/>
      <c r="AC17" s="125">
        <f t="shared" ref="AC17:AC22" si="0">AD17+AE17+AF17</f>
        <v>4</v>
      </c>
      <c r="AD17" s="101">
        <f t="shared" ref="AD17:AG22" si="1">E17+I17+M17+Q17+U17+Y17</f>
        <v>4</v>
      </c>
      <c r="AE17" s="101">
        <f t="shared" si="1"/>
        <v>0</v>
      </c>
      <c r="AF17" s="101">
        <f t="shared" si="1"/>
        <v>0</v>
      </c>
      <c r="AG17" s="136">
        <f t="shared" si="1"/>
        <v>0</v>
      </c>
    </row>
    <row r="18" spans="1:36" s="14" customFormat="1" ht="20.100000000000001" customHeight="1" x14ac:dyDescent="0.25">
      <c r="A18" s="64">
        <v>2</v>
      </c>
      <c r="B18" s="27" t="s">
        <v>36</v>
      </c>
      <c r="C18" s="89" t="s">
        <v>27</v>
      </c>
      <c r="D18" s="104" t="s">
        <v>28</v>
      </c>
      <c r="E18" s="97">
        <v>5</v>
      </c>
      <c r="F18" s="126"/>
      <c r="G18" s="97"/>
      <c r="H18" s="105">
        <v>1</v>
      </c>
      <c r="I18" s="90"/>
      <c r="J18" s="90"/>
      <c r="K18" s="90"/>
      <c r="L18" s="105"/>
      <c r="M18" s="99"/>
      <c r="N18" s="99"/>
      <c r="O18" s="99"/>
      <c r="P18" s="32"/>
      <c r="Q18" s="92"/>
      <c r="R18" s="92"/>
      <c r="S18" s="92"/>
      <c r="T18" s="91"/>
      <c r="U18" s="100"/>
      <c r="V18" s="100"/>
      <c r="W18" s="100"/>
      <c r="X18" s="105"/>
      <c r="Y18" s="93"/>
      <c r="Z18" s="93"/>
      <c r="AA18" s="93"/>
      <c r="AB18" s="91"/>
      <c r="AC18" s="125">
        <f t="shared" si="0"/>
        <v>5</v>
      </c>
      <c r="AD18" s="101">
        <f t="shared" si="1"/>
        <v>5</v>
      </c>
      <c r="AE18" s="101">
        <f t="shared" si="1"/>
        <v>0</v>
      </c>
      <c r="AF18" s="101">
        <f t="shared" si="1"/>
        <v>0</v>
      </c>
      <c r="AG18" s="136">
        <f t="shared" si="1"/>
        <v>1</v>
      </c>
      <c r="AI18" s="95"/>
    </row>
    <row r="19" spans="1:36" s="14" customFormat="1" ht="20.100000000000001" customHeight="1" x14ac:dyDescent="0.2">
      <c r="A19" s="64">
        <v>3</v>
      </c>
      <c r="B19" s="27" t="s">
        <v>32</v>
      </c>
      <c r="C19" s="59" t="s">
        <v>33</v>
      </c>
      <c r="D19" s="104" t="s">
        <v>34</v>
      </c>
      <c r="E19" s="97"/>
      <c r="F19" s="97">
        <v>18</v>
      </c>
      <c r="G19" s="97"/>
      <c r="H19" s="105">
        <v>2</v>
      </c>
      <c r="I19" s="36"/>
      <c r="J19" s="36">
        <v>18</v>
      </c>
      <c r="K19" s="36"/>
      <c r="L19" s="105">
        <v>2</v>
      </c>
      <c r="M19" s="99"/>
      <c r="N19" s="99">
        <v>18</v>
      </c>
      <c r="O19" s="99"/>
      <c r="P19" s="32">
        <v>2</v>
      </c>
      <c r="Q19" s="37"/>
      <c r="R19" s="37"/>
      <c r="S19" s="37"/>
      <c r="T19" s="29"/>
      <c r="U19" s="100"/>
      <c r="V19" s="100"/>
      <c r="W19" s="100"/>
      <c r="X19" s="105"/>
      <c r="Y19" s="38"/>
      <c r="Z19" s="38"/>
      <c r="AA19" s="38"/>
      <c r="AB19" s="29"/>
      <c r="AC19" s="125">
        <f t="shared" si="0"/>
        <v>54</v>
      </c>
      <c r="AD19" s="101">
        <f t="shared" si="1"/>
        <v>0</v>
      </c>
      <c r="AE19" s="101">
        <f t="shared" si="1"/>
        <v>54</v>
      </c>
      <c r="AF19" s="101">
        <f t="shared" si="1"/>
        <v>0</v>
      </c>
      <c r="AG19" s="136">
        <f t="shared" si="1"/>
        <v>6</v>
      </c>
    </row>
    <row r="20" spans="1:36" s="14" customFormat="1" ht="20.100000000000001" customHeight="1" x14ac:dyDescent="0.2">
      <c r="A20" s="63">
        <v>4</v>
      </c>
      <c r="B20" s="27" t="s">
        <v>24</v>
      </c>
      <c r="C20" s="59" t="s">
        <v>25</v>
      </c>
      <c r="D20" s="104" t="s">
        <v>26</v>
      </c>
      <c r="E20" s="97"/>
      <c r="F20" s="97"/>
      <c r="G20" s="97"/>
      <c r="H20" s="105"/>
      <c r="I20" s="36">
        <v>18</v>
      </c>
      <c r="J20" s="36"/>
      <c r="K20" s="36"/>
      <c r="L20" s="105">
        <v>2</v>
      </c>
      <c r="M20" s="99"/>
      <c r="N20" s="99"/>
      <c r="O20" s="99"/>
      <c r="P20" s="105"/>
      <c r="Q20" s="37"/>
      <c r="R20" s="37"/>
      <c r="S20" s="37"/>
      <c r="T20" s="29"/>
      <c r="U20" s="100"/>
      <c r="V20" s="100"/>
      <c r="W20" s="100"/>
      <c r="X20" s="105"/>
      <c r="Y20" s="38"/>
      <c r="Z20" s="38"/>
      <c r="AA20" s="38"/>
      <c r="AB20" s="29"/>
      <c r="AC20" s="125">
        <f t="shared" si="0"/>
        <v>18</v>
      </c>
      <c r="AD20" s="101">
        <f>E20+I20+M20+Q20+U20+Y20</f>
        <v>18</v>
      </c>
      <c r="AE20" s="101">
        <f t="shared" si="1"/>
        <v>0</v>
      </c>
      <c r="AF20" s="101">
        <f t="shared" si="1"/>
        <v>0</v>
      </c>
      <c r="AG20" s="136">
        <f t="shared" si="1"/>
        <v>2</v>
      </c>
    </row>
    <row r="21" spans="1:36" s="14" customFormat="1" ht="20.100000000000001" customHeight="1" x14ac:dyDescent="0.2">
      <c r="A21" s="64">
        <v>5</v>
      </c>
      <c r="B21" s="27" t="s">
        <v>37</v>
      </c>
      <c r="C21" s="89" t="s">
        <v>38</v>
      </c>
      <c r="D21" s="104" t="s">
        <v>39</v>
      </c>
      <c r="E21" s="97"/>
      <c r="F21" s="126"/>
      <c r="G21" s="97"/>
      <c r="H21" s="105"/>
      <c r="I21" s="90"/>
      <c r="J21" s="90"/>
      <c r="K21" s="90"/>
      <c r="L21" s="105"/>
      <c r="M21" s="99">
        <v>9</v>
      </c>
      <c r="N21" s="99"/>
      <c r="O21" s="99"/>
      <c r="P21" s="32">
        <v>1</v>
      </c>
      <c r="Q21" s="92"/>
      <c r="R21" s="92"/>
      <c r="S21" s="92"/>
      <c r="T21" s="91"/>
      <c r="U21" s="100"/>
      <c r="V21" s="100"/>
      <c r="W21" s="100"/>
      <c r="X21" s="105"/>
      <c r="Y21" s="93"/>
      <c r="Z21" s="93"/>
      <c r="AA21" s="93"/>
      <c r="AB21" s="91"/>
      <c r="AC21" s="125">
        <f t="shared" si="0"/>
        <v>9</v>
      </c>
      <c r="AD21" s="101">
        <f t="shared" ref="AD21:AD22" si="2">E21+I21+M21+Q21+U21+Y21</f>
        <v>9</v>
      </c>
      <c r="AE21" s="101">
        <f t="shared" si="1"/>
        <v>0</v>
      </c>
      <c r="AF21" s="101">
        <f t="shared" si="1"/>
        <v>0</v>
      </c>
      <c r="AG21" s="136">
        <f t="shared" si="1"/>
        <v>1</v>
      </c>
      <c r="AJ21" s="88"/>
    </row>
    <row r="22" spans="1:36" s="14" customFormat="1" ht="20.100000000000001" customHeight="1" x14ac:dyDescent="0.2">
      <c r="A22" s="64">
        <v>6</v>
      </c>
      <c r="B22" s="27" t="s">
        <v>40</v>
      </c>
      <c r="C22" s="89" t="s">
        <v>38</v>
      </c>
      <c r="D22" s="104" t="s">
        <v>39</v>
      </c>
      <c r="E22" s="97"/>
      <c r="F22" s="126"/>
      <c r="G22" s="97"/>
      <c r="H22" s="105"/>
      <c r="I22" s="90"/>
      <c r="J22" s="90"/>
      <c r="K22" s="90"/>
      <c r="L22" s="105"/>
      <c r="M22" s="99">
        <v>9</v>
      </c>
      <c r="N22" s="99"/>
      <c r="O22" s="99"/>
      <c r="P22" s="32">
        <v>1</v>
      </c>
      <c r="Q22" s="92"/>
      <c r="R22" s="92"/>
      <c r="S22" s="92"/>
      <c r="T22" s="91"/>
      <c r="U22" s="100"/>
      <c r="V22" s="100"/>
      <c r="W22" s="100"/>
      <c r="X22" s="105"/>
      <c r="Y22" s="93"/>
      <c r="Z22" s="93"/>
      <c r="AA22" s="93"/>
      <c r="AB22" s="91"/>
      <c r="AC22" s="125">
        <f t="shared" si="0"/>
        <v>9</v>
      </c>
      <c r="AD22" s="101">
        <f t="shared" si="2"/>
        <v>9</v>
      </c>
      <c r="AE22" s="101">
        <f t="shared" si="1"/>
        <v>0</v>
      </c>
      <c r="AF22" s="101">
        <f t="shared" si="1"/>
        <v>0</v>
      </c>
      <c r="AG22" s="136">
        <f t="shared" si="1"/>
        <v>1</v>
      </c>
    </row>
    <row r="23" spans="1:36" s="80" customFormat="1" ht="20.100000000000001" customHeight="1" x14ac:dyDescent="0.2">
      <c r="A23" s="64">
        <v>7</v>
      </c>
      <c r="B23" s="27" t="s">
        <v>41</v>
      </c>
      <c r="C23" s="75" t="s">
        <v>42</v>
      </c>
      <c r="D23" s="104" t="s">
        <v>43</v>
      </c>
      <c r="E23" s="97"/>
      <c r="F23" s="97"/>
      <c r="G23" s="97"/>
      <c r="H23" s="105"/>
      <c r="I23" s="76"/>
      <c r="J23" s="76"/>
      <c r="K23" s="76"/>
      <c r="L23" s="105"/>
      <c r="M23" s="99"/>
      <c r="N23" s="99"/>
      <c r="O23" s="127"/>
      <c r="P23" s="32"/>
      <c r="Q23" s="81"/>
      <c r="R23" s="78"/>
      <c r="S23" s="81"/>
      <c r="T23" s="77"/>
      <c r="U23" s="100">
        <v>18</v>
      </c>
      <c r="V23" s="100"/>
      <c r="W23" s="100"/>
      <c r="X23" s="106">
        <v>1</v>
      </c>
      <c r="Y23" s="79"/>
      <c r="Z23" s="79"/>
      <c r="AA23" s="79"/>
      <c r="AB23" s="77"/>
      <c r="AC23" s="125">
        <f>AD23+AE23+AF23</f>
        <v>18</v>
      </c>
      <c r="AD23" s="101">
        <f>E23+I23+M23+Q23+U23+Y23</f>
        <v>18</v>
      </c>
      <c r="AE23" s="101">
        <f>F23+J23+N23+R23+V23+Z23</f>
        <v>0</v>
      </c>
      <c r="AF23" s="101">
        <f>G23+K23+O23+S23+W23+AA23</f>
        <v>0</v>
      </c>
      <c r="AG23" s="136">
        <f>H23+L23+P23+T23+X23+AB23</f>
        <v>1</v>
      </c>
    </row>
    <row r="24" spans="1:36" s="14" customFormat="1" ht="20.100000000000001" customHeight="1" x14ac:dyDescent="0.2">
      <c r="A24" s="203" t="s">
        <v>44</v>
      </c>
      <c r="B24" s="204"/>
      <c r="C24" s="204"/>
      <c r="D24" s="204"/>
      <c r="E24" s="204"/>
      <c r="F24" s="204"/>
      <c r="G24" s="204"/>
      <c r="H24" s="204"/>
      <c r="I24" s="204"/>
      <c r="J24" s="204"/>
      <c r="K24" s="204"/>
      <c r="L24" s="204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204"/>
      <c r="Y24" s="204"/>
      <c r="Z24" s="204"/>
      <c r="AA24" s="204"/>
      <c r="AB24" s="205"/>
      <c r="AC24" s="60">
        <f>SUM(AC25:AC29)</f>
        <v>414</v>
      </c>
      <c r="AD24" s="60">
        <f>SUM(AD25:AD29)</f>
        <v>0</v>
      </c>
      <c r="AE24" s="60">
        <f>SUM(AE25:AE29)</f>
        <v>378</v>
      </c>
      <c r="AF24" s="60">
        <f>SUM(AF25:AF29)</f>
        <v>36</v>
      </c>
      <c r="AG24" s="135">
        <f>SUM(AG25:AG29)</f>
        <v>39</v>
      </c>
      <c r="AH24" s="122"/>
    </row>
    <row r="25" spans="1:36" s="14" customFormat="1" ht="27" customHeight="1" x14ac:dyDescent="0.2">
      <c r="A25" s="64">
        <v>8</v>
      </c>
      <c r="B25" s="67" t="s">
        <v>45</v>
      </c>
      <c r="C25" s="59" t="s">
        <v>46</v>
      </c>
      <c r="D25" s="200" t="s">
        <v>47</v>
      </c>
      <c r="E25" s="36"/>
      <c r="F25" s="36">
        <v>18</v>
      </c>
      <c r="G25" s="36"/>
      <c r="H25" s="68">
        <v>2</v>
      </c>
      <c r="I25" s="36"/>
      <c r="J25" s="36">
        <v>18</v>
      </c>
      <c r="K25" s="36"/>
      <c r="L25" s="68">
        <v>2</v>
      </c>
      <c r="M25" s="37"/>
      <c r="N25" s="37">
        <v>18</v>
      </c>
      <c r="O25" s="37"/>
      <c r="P25" s="30">
        <v>1</v>
      </c>
      <c r="Q25" s="37"/>
      <c r="R25" s="37">
        <v>18</v>
      </c>
      <c r="S25" s="37"/>
      <c r="T25" s="30">
        <v>1</v>
      </c>
      <c r="U25" s="38"/>
      <c r="V25" s="38">
        <v>18</v>
      </c>
      <c r="W25" s="38"/>
      <c r="X25" s="30">
        <v>1</v>
      </c>
      <c r="Y25" s="38"/>
      <c r="Z25" s="38">
        <v>18</v>
      </c>
      <c r="AA25" s="38"/>
      <c r="AB25" s="30">
        <v>1</v>
      </c>
      <c r="AC25" s="53">
        <f>AD25+AE25+AF25</f>
        <v>108</v>
      </c>
      <c r="AD25" s="31">
        <f t="shared" ref="AD25:AG25" si="3">E25+I25+M25+Q25+U25+Y25</f>
        <v>0</v>
      </c>
      <c r="AE25" s="31">
        <f t="shared" si="3"/>
        <v>108</v>
      </c>
      <c r="AF25" s="31">
        <f t="shared" si="3"/>
        <v>0</v>
      </c>
      <c r="AG25" s="137">
        <f t="shared" si="3"/>
        <v>8</v>
      </c>
    </row>
    <row r="26" spans="1:36" s="14" customFormat="1" ht="27" customHeight="1" x14ac:dyDescent="0.2">
      <c r="A26" s="64">
        <v>9</v>
      </c>
      <c r="B26" s="67" t="s">
        <v>48</v>
      </c>
      <c r="C26" s="59" t="s">
        <v>46</v>
      </c>
      <c r="D26" s="200"/>
      <c r="E26" s="36"/>
      <c r="F26" s="36">
        <v>18</v>
      </c>
      <c r="G26" s="36"/>
      <c r="H26" s="68">
        <v>3</v>
      </c>
      <c r="I26" s="36"/>
      <c r="J26" s="36">
        <v>18</v>
      </c>
      <c r="K26" s="36"/>
      <c r="L26" s="68">
        <v>3</v>
      </c>
      <c r="M26" s="37"/>
      <c r="N26" s="37">
        <v>18</v>
      </c>
      <c r="O26" s="37"/>
      <c r="P26" s="30">
        <v>1</v>
      </c>
      <c r="Q26" s="37"/>
      <c r="R26" s="37">
        <v>18</v>
      </c>
      <c r="S26" s="37"/>
      <c r="T26" s="30">
        <v>1</v>
      </c>
      <c r="U26" s="38"/>
      <c r="V26" s="38">
        <v>18</v>
      </c>
      <c r="W26" s="38"/>
      <c r="X26" s="30">
        <v>1</v>
      </c>
      <c r="Y26" s="38"/>
      <c r="Z26" s="38">
        <v>18</v>
      </c>
      <c r="AA26" s="38"/>
      <c r="AB26" s="30">
        <v>1</v>
      </c>
      <c r="AC26" s="53">
        <f>AD26+AE26+AF26</f>
        <v>108</v>
      </c>
      <c r="AD26" s="31">
        <f t="shared" ref="AD26:AD29" si="4">E26+I26+M26+Q26+U26+Y26</f>
        <v>0</v>
      </c>
      <c r="AE26" s="31">
        <f t="shared" ref="AE26:AE29" si="5">F26+J26+N26+R26+V26+Z26</f>
        <v>108</v>
      </c>
      <c r="AF26" s="31">
        <f t="shared" ref="AF26:AF29" si="6">G26+K26+O26+S26+W26+AA26</f>
        <v>0</v>
      </c>
      <c r="AG26" s="137">
        <f t="shared" ref="AG26:AG29" si="7">H26+L26+P26+T26+X26+AB26</f>
        <v>10</v>
      </c>
    </row>
    <row r="27" spans="1:36" s="14" customFormat="1" ht="27" customHeight="1" x14ac:dyDescent="0.2">
      <c r="A27" s="64">
        <v>10</v>
      </c>
      <c r="B27" s="67" t="s">
        <v>49</v>
      </c>
      <c r="C27" s="59" t="s">
        <v>46</v>
      </c>
      <c r="D27" s="200"/>
      <c r="E27" s="36"/>
      <c r="F27" s="36">
        <v>18</v>
      </c>
      <c r="G27" s="36"/>
      <c r="H27" s="29">
        <v>3</v>
      </c>
      <c r="I27" s="36"/>
      <c r="J27" s="36">
        <v>18</v>
      </c>
      <c r="K27" s="36"/>
      <c r="L27" s="29">
        <v>3</v>
      </c>
      <c r="M27" s="37"/>
      <c r="N27" s="37">
        <v>18</v>
      </c>
      <c r="O27" s="37"/>
      <c r="P27" s="30">
        <v>2</v>
      </c>
      <c r="Q27" s="37"/>
      <c r="R27" s="37"/>
      <c r="S27" s="37"/>
      <c r="T27" s="30"/>
      <c r="U27" s="38"/>
      <c r="V27" s="38"/>
      <c r="W27" s="38"/>
      <c r="X27" s="30"/>
      <c r="Y27" s="38"/>
      <c r="Z27" s="38"/>
      <c r="AA27" s="38"/>
      <c r="AB27" s="30"/>
      <c r="AC27" s="53">
        <f>AD27+AE27+AF27</f>
        <v>54</v>
      </c>
      <c r="AD27" s="31">
        <f t="shared" si="4"/>
        <v>0</v>
      </c>
      <c r="AE27" s="31">
        <f t="shared" si="5"/>
        <v>54</v>
      </c>
      <c r="AF27" s="31">
        <f t="shared" si="6"/>
        <v>0</v>
      </c>
      <c r="AG27" s="137">
        <f t="shared" si="7"/>
        <v>8</v>
      </c>
    </row>
    <row r="28" spans="1:36" s="14" customFormat="1" ht="27" customHeight="1" x14ac:dyDescent="0.2">
      <c r="A28" s="64">
        <v>11</v>
      </c>
      <c r="B28" s="67" t="s">
        <v>50</v>
      </c>
      <c r="C28" s="59" t="s">
        <v>51</v>
      </c>
      <c r="D28" s="200"/>
      <c r="E28" s="36"/>
      <c r="F28" s="36">
        <v>18</v>
      </c>
      <c r="G28" s="36"/>
      <c r="H28" s="29">
        <v>3</v>
      </c>
      <c r="I28" s="36"/>
      <c r="J28" s="36">
        <v>18</v>
      </c>
      <c r="K28" s="36"/>
      <c r="L28" s="29">
        <v>3</v>
      </c>
      <c r="M28" s="37"/>
      <c r="N28" s="37">
        <v>18</v>
      </c>
      <c r="O28" s="37"/>
      <c r="P28" s="30">
        <v>1</v>
      </c>
      <c r="Q28" s="37"/>
      <c r="R28" s="37">
        <v>18</v>
      </c>
      <c r="S28" s="37"/>
      <c r="T28" s="30">
        <v>1</v>
      </c>
      <c r="U28" s="38"/>
      <c r="V28" s="38">
        <v>18</v>
      </c>
      <c r="W28" s="38"/>
      <c r="X28" s="30">
        <v>1</v>
      </c>
      <c r="Y28" s="38"/>
      <c r="Z28" s="38">
        <v>18</v>
      </c>
      <c r="AA28" s="38"/>
      <c r="AB28" s="30">
        <v>2</v>
      </c>
      <c r="AC28" s="53">
        <f>AD28+AE28+AF28</f>
        <v>108</v>
      </c>
      <c r="AD28" s="31">
        <f t="shared" si="4"/>
        <v>0</v>
      </c>
      <c r="AE28" s="31">
        <f t="shared" si="5"/>
        <v>108</v>
      </c>
      <c r="AF28" s="31">
        <f t="shared" si="6"/>
        <v>0</v>
      </c>
      <c r="AG28" s="137">
        <f t="shared" si="7"/>
        <v>11</v>
      </c>
    </row>
    <row r="29" spans="1:36" s="14" customFormat="1" ht="27" customHeight="1" x14ac:dyDescent="0.2">
      <c r="A29" s="64">
        <v>12</v>
      </c>
      <c r="B29" s="67" t="s">
        <v>52</v>
      </c>
      <c r="C29" s="59" t="s">
        <v>53</v>
      </c>
      <c r="D29" s="200"/>
      <c r="E29" s="36"/>
      <c r="F29" s="36"/>
      <c r="G29" s="36">
        <v>18</v>
      </c>
      <c r="H29" s="30">
        <v>1</v>
      </c>
      <c r="I29" s="36"/>
      <c r="J29" s="36"/>
      <c r="K29" s="36">
        <v>18</v>
      </c>
      <c r="L29" s="30">
        <v>1</v>
      </c>
      <c r="M29" s="37"/>
      <c r="N29" s="69"/>
      <c r="O29" s="69"/>
      <c r="P29" s="68"/>
      <c r="Q29" s="69"/>
      <c r="R29" s="37"/>
      <c r="S29" s="37"/>
      <c r="T29" s="29"/>
      <c r="U29" s="38"/>
      <c r="V29" s="52"/>
      <c r="W29" s="52"/>
      <c r="X29" s="68"/>
      <c r="Y29" s="38"/>
      <c r="Z29" s="38"/>
      <c r="AA29" s="38"/>
      <c r="AB29" s="68"/>
      <c r="AC29" s="53">
        <f>AD29+AE29+AF29</f>
        <v>36</v>
      </c>
      <c r="AD29" s="31">
        <f t="shared" si="4"/>
        <v>0</v>
      </c>
      <c r="AE29" s="31">
        <f t="shared" si="5"/>
        <v>0</v>
      </c>
      <c r="AF29" s="31">
        <f t="shared" si="6"/>
        <v>36</v>
      </c>
      <c r="AG29" s="137">
        <f t="shared" si="7"/>
        <v>2</v>
      </c>
    </row>
    <row r="30" spans="1:36" s="15" customFormat="1" ht="20.100000000000001" customHeight="1" x14ac:dyDescent="0.2">
      <c r="A30" s="194" t="s">
        <v>119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5"/>
      <c r="U30" s="195"/>
      <c r="V30" s="195"/>
      <c r="W30" s="195"/>
      <c r="X30" s="195"/>
      <c r="Y30" s="195"/>
      <c r="Z30" s="195"/>
      <c r="AA30" s="195"/>
      <c r="AB30" s="195"/>
      <c r="AC30" s="60">
        <f>SUM(AC31:AC36)</f>
        <v>147</v>
      </c>
      <c r="AD30" s="60">
        <f>SUM(AD31:AD36)</f>
        <v>18</v>
      </c>
      <c r="AE30" s="60">
        <f>SUM(AE31:AE36)</f>
        <v>129</v>
      </c>
      <c r="AF30" s="60">
        <f>SUM(AF31:AF36)</f>
        <v>0</v>
      </c>
      <c r="AG30" s="135">
        <f>SUM(AG31:AG36)</f>
        <v>15</v>
      </c>
      <c r="AJ30" s="87"/>
    </row>
    <row r="31" spans="1:36" s="80" customFormat="1" ht="20.100000000000001" customHeight="1" x14ac:dyDescent="0.2">
      <c r="A31" s="63">
        <v>13</v>
      </c>
      <c r="B31" s="27" t="s">
        <v>60</v>
      </c>
      <c r="C31" s="75" t="s">
        <v>27</v>
      </c>
      <c r="D31" s="104" t="s">
        <v>28</v>
      </c>
      <c r="E31" s="97"/>
      <c r="F31" s="97">
        <v>12</v>
      </c>
      <c r="G31" s="97"/>
      <c r="H31" s="105">
        <v>1</v>
      </c>
      <c r="I31" s="97"/>
      <c r="J31" s="97"/>
      <c r="K31" s="97"/>
      <c r="L31" s="105"/>
      <c r="M31" s="99"/>
      <c r="N31" s="99"/>
      <c r="O31" s="99"/>
      <c r="P31" s="105"/>
      <c r="Q31" s="99"/>
      <c r="R31" s="99"/>
      <c r="S31" s="99"/>
      <c r="T31" s="105"/>
      <c r="U31" s="100"/>
      <c r="V31" s="100"/>
      <c r="W31" s="100"/>
      <c r="X31" s="105"/>
      <c r="Y31" s="100"/>
      <c r="Z31" s="100"/>
      <c r="AA31" s="100"/>
      <c r="AB31" s="98"/>
      <c r="AC31" s="125">
        <f t="shared" ref="AC31" si="8">AD31+AE31+AF31</f>
        <v>12</v>
      </c>
      <c r="AD31" s="101">
        <f t="shared" ref="AD31:AF31" si="9">Y31+U31+Q31+M31+I31+E31</f>
        <v>0</v>
      </c>
      <c r="AE31" s="101">
        <f t="shared" si="9"/>
        <v>12</v>
      </c>
      <c r="AF31" s="101">
        <f t="shared" si="9"/>
        <v>0</v>
      </c>
      <c r="AG31" s="136">
        <f t="shared" ref="AG31" si="10">H31+L31+P31+T31+X31+AB31</f>
        <v>1</v>
      </c>
      <c r="AI31" s="112"/>
    </row>
    <row r="32" spans="1:36" s="80" customFormat="1" ht="20.100000000000001" customHeight="1" x14ac:dyDescent="0.2">
      <c r="A32" s="64">
        <v>14</v>
      </c>
      <c r="B32" s="27" t="s">
        <v>59</v>
      </c>
      <c r="C32" s="75" t="s">
        <v>33</v>
      </c>
      <c r="D32" s="104" t="s">
        <v>34</v>
      </c>
      <c r="E32" s="97"/>
      <c r="F32" s="97">
        <v>18</v>
      </c>
      <c r="G32" s="97"/>
      <c r="H32" s="105">
        <v>2</v>
      </c>
      <c r="I32" s="97"/>
      <c r="J32" s="97">
        <v>18</v>
      </c>
      <c r="K32" s="97"/>
      <c r="L32" s="105">
        <v>2</v>
      </c>
      <c r="M32" s="99"/>
      <c r="N32" s="99">
        <v>18</v>
      </c>
      <c r="O32" s="99"/>
      <c r="P32" s="32">
        <v>1</v>
      </c>
      <c r="Q32" s="99"/>
      <c r="R32" s="99"/>
      <c r="S32" s="99"/>
      <c r="T32" s="105"/>
      <c r="U32" s="100"/>
      <c r="V32" s="100"/>
      <c r="W32" s="100"/>
      <c r="X32" s="105"/>
      <c r="Y32" s="100"/>
      <c r="Z32" s="100"/>
      <c r="AA32" s="100"/>
      <c r="AB32" s="98"/>
      <c r="AC32" s="125">
        <f>AD32+AE32+AF32</f>
        <v>54</v>
      </c>
      <c r="AD32" s="101">
        <f>Y32+U32+Q32+M32+I32+E32</f>
        <v>0</v>
      </c>
      <c r="AE32" s="101">
        <f>Z32+V32+R32+N32+J32+F32</f>
        <v>54</v>
      </c>
      <c r="AF32" s="101">
        <f>AA32+W32+S32+O32+K32+G32</f>
        <v>0</v>
      </c>
      <c r="AG32" s="136">
        <f>H32+L32+P32+T32+X32+AB32</f>
        <v>5</v>
      </c>
      <c r="AI32" s="14"/>
    </row>
    <row r="33" spans="1:38" s="80" customFormat="1" ht="20.100000000000001" customHeight="1" x14ac:dyDescent="0.2">
      <c r="A33" s="64">
        <v>15</v>
      </c>
      <c r="B33" s="27" t="s">
        <v>63</v>
      </c>
      <c r="C33" s="75" t="s">
        <v>64</v>
      </c>
      <c r="D33" s="104" t="s">
        <v>65</v>
      </c>
      <c r="E33" s="97"/>
      <c r="F33" s="97"/>
      <c r="G33" s="97"/>
      <c r="H33" s="105"/>
      <c r="I33" s="97"/>
      <c r="J33" s="97">
        <v>9</v>
      </c>
      <c r="K33" s="97"/>
      <c r="L33" s="105">
        <v>1</v>
      </c>
      <c r="M33" s="99"/>
      <c r="N33" s="99">
        <v>18</v>
      </c>
      <c r="O33" s="99"/>
      <c r="P33" s="105">
        <v>2</v>
      </c>
      <c r="Q33" s="99"/>
      <c r="R33" s="99"/>
      <c r="S33" s="99"/>
      <c r="T33" s="105"/>
      <c r="U33" s="100"/>
      <c r="V33" s="100"/>
      <c r="W33" s="100"/>
      <c r="X33" s="105"/>
      <c r="Y33" s="100"/>
      <c r="Z33" s="100"/>
      <c r="AA33" s="100"/>
      <c r="AB33" s="98"/>
      <c r="AC33" s="125">
        <f t="shared" ref="AC33:AC36" si="11">AD33+AE33+AF33</f>
        <v>27</v>
      </c>
      <c r="AD33" s="101">
        <f t="shared" ref="AD33:AF36" si="12">Y33+U33+Q33+M33+I33+E33</f>
        <v>0</v>
      </c>
      <c r="AE33" s="101">
        <f t="shared" si="12"/>
        <v>27</v>
      </c>
      <c r="AF33" s="101">
        <f t="shared" si="12"/>
        <v>0</v>
      </c>
      <c r="AG33" s="136">
        <f t="shared" ref="AG33:AG36" si="13">H33+L33+P33+T33+X33+AB33</f>
        <v>3</v>
      </c>
    </row>
    <row r="34" spans="1:38" s="80" customFormat="1" ht="20.100000000000001" customHeight="1" x14ac:dyDescent="0.2">
      <c r="A34" s="123">
        <v>16</v>
      </c>
      <c r="B34" s="27" t="s">
        <v>54</v>
      </c>
      <c r="C34" s="86" t="s">
        <v>55</v>
      </c>
      <c r="D34" s="107" t="s">
        <v>26</v>
      </c>
      <c r="E34" s="97"/>
      <c r="F34" s="97"/>
      <c r="G34" s="97"/>
      <c r="H34" s="111"/>
      <c r="I34" s="97">
        <v>18</v>
      </c>
      <c r="J34" s="97"/>
      <c r="K34" s="97"/>
      <c r="L34" s="106">
        <v>2</v>
      </c>
      <c r="M34" s="99"/>
      <c r="N34" s="109"/>
      <c r="O34" s="109"/>
      <c r="P34" s="112"/>
      <c r="Q34" s="109"/>
      <c r="R34" s="99"/>
      <c r="S34" s="99"/>
      <c r="T34" s="105"/>
      <c r="U34" s="100"/>
      <c r="V34" s="110"/>
      <c r="W34" s="110"/>
      <c r="X34" s="112"/>
      <c r="Y34" s="100"/>
      <c r="Z34" s="100"/>
      <c r="AA34" s="100"/>
      <c r="AB34" s="108"/>
      <c r="AC34" s="125">
        <f t="shared" si="11"/>
        <v>18</v>
      </c>
      <c r="AD34" s="101">
        <f t="shared" si="12"/>
        <v>18</v>
      </c>
      <c r="AE34" s="103">
        <f t="shared" si="12"/>
        <v>0</v>
      </c>
      <c r="AF34" s="103">
        <f t="shared" si="12"/>
        <v>0</v>
      </c>
      <c r="AG34" s="136">
        <f t="shared" si="13"/>
        <v>2</v>
      </c>
    </row>
    <row r="35" spans="1:38" s="80" customFormat="1" ht="20.100000000000001" customHeight="1" x14ac:dyDescent="0.2">
      <c r="A35" s="64">
        <v>17</v>
      </c>
      <c r="B35" s="27" t="s">
        <v>56</v>
      </c>
      <c r="C35" s="75" t="s">
        <v>57</v>
      </c>
      <c r="D35" s="104" t="s">
        <v>58</v>
      </c>
      <c r="E35" s="97"/>
      <c r="F35" s="97"/>
      <c r="G35" s="97"/>
      <c r="H35" s="105"/>
      <c r="I35" s="97"/>
      <c r="J35" s="97"/>
      <c r="K35" s="97"/>
      <c r="L35" s="105"/>
      <c r="M35" s="99"/>
      <c r="N35" s="99"/>
      <c r="O35" s="99"/>
      <c r="P35" s="105"/>
      <c r="Q35" s="99"/>
      <c r="R35" s="99">
        <v>18</v>
      </c>
      <c r="S35" s="99"/>
      <c r="T35" s="112">
        <v>2</v>
      </c>
      <c r="U35" s="100"/>
      <c r="V35" s="100"/>
      <c r="W35" s="100"/>
      <c r="X35" s="105"/>
      <c r="Y35" s="100"/>
      <c r="Z35" s="100"/>
      <c r="AA35" s="100"/>
      <c r="AB35" s="98"/>
      <c r="AC35" s="125">
        <f t="shared" si="11"/>
        <v>18</v>
      </c>
      <c r="AD35" s="101">
        <f t="shared" si="12"/>
        <v>0</v>
      </c>
      <c r="AE35" s="101">
        <f t="shared" si="12"/>
        <v>18</v>
      </c>
      <c r="AF35" s="101">
        <f t="shared" si="12"/>
        <v>0</v>
      </c>
      <c r="AG35" s="136">
        <f t="shared" si="13"/>
        <v>2</v>
      </c>
    </row>
    <row r="36" spans="1:38" s="80" customFormat="1" ht="20.100000000000001" customHeight="1" x14ac:dyDescent="0.2">
      <c r="A36" s="64">
        <v>18</v>
      </c>
      <c r="B36" s="27" t="s">
        <v>61</v>
      </c>
      <c r="C36" s="75" t="s">
        <v>62</v>
      </c>
      <c r="D36" s="104" t="s">
        <v>43</v>
      </c>
      <c r="E36" s="97"/>
      <c r="F36" s="97"/>
      <c r="G36" s="97"/>
      <c r="H36" s="105"/>
      <c r="I36" s="97"/>
      <c r="J36" s="97"/>
      <c r="K36" s="97"/>
      <c r="L36" s="105"/>
      <c r="M36" s="99"/>
      <c r="N36" s="99"/>
      <c r="O36" s="99"/>
      <c r="P36" s="105"/>
      <c r="Q36" s="99"/>
      <c r="R36" s="99"/>
      <c r="S36" s="99"/>
      <c r="T36" s="105"/>
      <c r="U36" s="100"/>
      <c r="V36" s="100">
        <v>18</v>
      </c>
      <c r="W36" s="100"/>
      <c r="X36" s="106">
        <v>2</v>
      </c>
      <c r="Y36" s="100"/>
      <c r="Z36" s="100"/>
      <c r="AA36" s="100"/>
      <c r="AB36" s="98"/>
      <c r="AC36" s="125">
        <f t="shared" si="11"/>
        <v>18</v>
      </c>
      <c r="AD36" s="101">
        <f t="shared" si="12"/>
        <v>0</v>
      </c>
      <c r="AE36" s="101">
        <f t="shared" si="12"/>
        <v>18</v>
      </c>
      <c r="AF36" s="101">
        <f t="shared" si="12"/>
        <v>0</v>
      </c>
      <c r="AG36" s="136">
        <f t="shared" si="13"/>
        <v>2</v>
      </c>
    </row>
    <row r="37" spans="1:38" s="15" customFormat="1" ht="20.100000000000001" customHeight="1" x14ac:dyDescent="0.2">
      <c r="A37" s="194" t="s">
        <v>118</v>
      </c>
      <c r="B37" s="195"/>
      <c r="C37" s="195"/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5"/>
      <c r="R37" s="195"/>
      <c r="S37" s="195"/>
      <c r="T37" s="195"/>
      <c r="U37" s="195"/>
      <c r="V37" s="195"/>
      <c r="W37" s="195"/>
      <c r="X37" s="195"/>
      <c r="Y37" s="195"/>
      <c r="Z37" s="195"/>
      <c r="AA37" s="195"/>
      <c r="AB37" s="195"/>
      <c r="AC37" s="60">
        <f>SUM(AC38:AC42)</f>
        <v>153</v>
      </c>
      <c r="AD37" s="60">
        <f>SUM(AD38:AD42)</f>
        <v>27</v>
      </c>
      <c r="AE37" s="60">
        <f>SUM(AE38:AE42)</f>
        <v>126</v>
      </c>
      <c r="AF37" s="60">
        <f>SUM(AF38:AF42)</f>
        <v>0</v>
      </c>
      <c r="AG37" s="135">
        <f>SUM(AG38:AG42)</f>
        <v>18</v>
      </c>
    </row>
    <row r="38" spans="1:38" s="14" customFormat="1" ht="20.100000000000001" customHeight="1" x14ac:dyDescent="0.2">
      <c r="A38" s="63">
        <v>19</v>
      </c>
      <c r="B38" s="27" t="s">
        <v>68</v>
      </c>
      <c r="C38" s="28" t="s">
        <v>69</v>
      </c>
      <c r="D38" s="104" t="s">
        <v>70</v>
      </c>
      <c r="E38" s="97">
        <v>9</v>
      </c>
      <c r="F38" s="97"/>
      <c r="G38" s="97"/>
      <c r="H38" s="105">
        <v>1</v>
      </c>
      <c r="I38" s="97"/>
      <c r="J38" s="102">
        <v>18</v>
      </c>
      <c r="K38" s="102"/>
      <c r="L38" s="112">
        <v>2</v>
      </c>
      <c r="M38" s="99"/>
      <c r="N38" s="99"/>
      <c r="O38" s="99"/>
      <c r="P38" s="105"/>
      <c r="Q38" s="99"/>
      <c r="R38" s="99"/>
      <c r="S38" s="99"/>
      <c r="T38" s="105"/>
      <c r="U38" s="100"/>
      <c r="V38" s="100"/>
      <c r="W38" s="100"/>
      <c r="X38" s="98"/>
      <c r="Y38" s="100"/>
      <c r="Z38" s="100"/>
      <c r="AA38" s="100"/>
      <c r="AB38" s="98"/>
      <c r="AC38" s="125">
        <f>AD38+AE38+AF38</f>
        <v>27</v>
      </c>
      <c r="AD38" s="101">
        <f t="shared" ref="AD38:AG42" si="14">E38+I38+M38+Q38+U38+Y38</f>
        <v>9</v>
      </c>
      <c r="AE38" s="101">
        <f t="shared" si="14"/>
        <v>18</v>
      </c>
      <c r="AF38" s="101">
        <f t="shared" si="14"/>
        <v>0</v>
      </c>
      <c r="AG38" s="136">
        <f t="shared" si="14"/>
        <v>3</v>
      </c>
    </row>
    <row r="39" spans="1:38" s="14" customFormat="1" ht="20.100000000000001" customHeight="1" x14ac:dyDescent="0.2">
      <c r="A39" s="64">
        <v>20</v>
      </c>
      <c r="B39" s="27" t="s">
        <v>71</v>
      </c>
      <c r="C39" s="28" t="s">
        <v>69</v>
      </c>
      <c r="D39" s="104" t="s">
        <v>72</v>
      </c>
      <c r="E39" s="97"/>
      <c r="F39" s="97">
        <v>18</v>
      </c>
      <c r="G39" s="97"/>
      <c r="H39" s="105">
        <v>2</v>
      </c>
      <c r="I39" s="97"/>
      <c r="J39" s="97">
        <v>18</v>
      </c>
      <c r="K39" s="97"/>
      <c r="L39" s="105">
        <v>2</v>
      </c>
      <c r="M39" s="99"/>
      <c r="N39" s="99"/>
      <c r="O39" s="99"/>
      <c r="P39" s="105"/>
      <c r="Q39" s="99"/>
      <c r="R39" s="99"/>
      <c r="S39" s="99"/>
      <c r="T39" s="105"/>
      <c r="U39" s="100"/>
      <c r="V39" s="100"/>
      <c r="W39" s="100"/>
      <c r="X39" s="98"/>
      <c r="Y39" s="100"/>
      <c r="Z39" s="100"/>
      <c r="AA39" s="100"/>
      <c r="AB39" s="98"/>
      <c r="AC39" s="125">
        <f>AD39+AE39+AF39</f>
        <v>36</v>
      </c>
      <c r="AD39" s="101">
        <f t="shared" si="14"/>
        <v>0</v>
      </c>
      <c r="AE39" s="101">
        <f t="shared" si="14"/>
        <v>36</v>
      </c>
      <c r="AF39" s="101">
        <f t="shared" si="14"/>
        <v>0</v>
      </c>
      <c r="AG39" s="136">
        <f t="shared" si="14"/>
        <v>4</v>
      </c>
    </row>
    <row r="40" spans="1:38" s="73" customFormat="1" ht="20.100000000000001" customHeight="1" x14ac:dyDescent="0.2">
      <c r="A40" s="64">
        <v>21</v>
      </c>
      <c r="B40" s="27" t="s">
        <v>66</v>
      </c>
      <c r="C40" s="74" t="s">
        <v>25</v>
      </c>
      <c r="D40" s="104" t="s">
        <v>67</v>
      </c>
      <c r="E40" s="97"/>
      <c r="F40" s="97"/>
      <c r="G40" s="97"/>
      <c r="H40" s="105"/>
      <c r="I40" s="97">
        <v>18</v>
      </c>
      <c r="J40" s="97"/>
      <c r="K40" s="97"/>
      <c r="L40" s="105">
        <v>2</v>
      </c>
      <c r="M40" s="99"/>
      <c r="N40" s="99"/>
      <c r="O40" s="99"/>
      <c r="P40" s="105"/>
      <c r="Q40" s="99"/>
      <c r="R40" s="99"/>
      <c r="S40" s="99"/>
      <c r="T40" s="105"/>
      <c r="U40" s="100"/>
      <c r="V40" s="100"/>
      <c r="W40" s="100"/>
      <c r="X40" s="98"/>
      <c r="Y40" s="100"/>
      <c r="Z40" s="100"/>
      <c r="AA40" s="100"/>
      <c r="AB40" s="98"/>
      <c r="AC40" s="125">
        <f>AD40+AE40+AF40</f>
        <v>18</v>
      </c>
      <c r="AD40" s="101">
        <f t="shared" si="14"/>
        <v>18</v>
      </c>
      <c r="AE40" s="101">
        <f t="shared" si="14"/>
        <v>0</v>
      </c>
      <c r="AF40" s="101">
        <f t="shared" si="14"/>
        <v>0</v>
      </c>
      <c r="AG40" s="136">
        <f t="shared" si="14"/>
        <v>2</v>
      </c>
    </row>
    <row r="41" spans="1:38" s="73" customFormat="1" ht="20.100000000000001" customHeight="1" x14ac:dyDescent="0.2">
      <c r="A41" s="63">
        <v>22</v>
      </c>
      <c r="B41" s="27" t="s">
        <v>75</v>
      </c>
      <c r="C41" s="74" t="s">
        <v>25</v>
      </c>
      <c r="D41" s="104" t="s">
        <v>76</v>
      </c>
      <c r="E41" s="97"/>
      <c r="F41" s="97">
        <v>18</v>
      </c>
      <c r="G41" s="97"/>
      <c r="H41" s="106">
        <v>3</v>
      </c>
      <c r="I41" s="97"/>
      <c r="J41" s="97">
        <v>18</v>
      </c>
      <c r="K41" s="97"/>
      <c r="L41" s="112">
        <v>2</v>
      </c>
      <c r="M41" s="99"/>
      <c r="N41" s="99"/>
      <c r="O41" s="99"/>
      <c r="P41" s="105"/>
      <c r="Q41" s="99"/>
      <c r="R41" s="99"/>
      <c r="S41" s="99"/>
      <c r="T41" s="105"/>
      <c r="U41" s="100"/>
      <c r="V41" s="100"/>
      <c r="W41" s="100"/>
      <c r="X41" s="98"/>
      <c r="Y41" s="100"/>
      <c r="Z41" s="100"/>
      <c r="AA41" s="100"/>
      <c r="AB41" s="98"/>
      <c r="AC41" s="125">
        <f>AD41+AE41+AF41</f>
        <v>36</v>
      </c>
      <c r="AD41" s="101">
        <f t="shared" si="14"/>
        <v>0</v>
      </c>
      <c r="AE41" s="101">
        <f t="shared" si="14"/>
        <v>36</v>
      </c>
      <c r="AF41" s="101">
        <f t="shared" si="14"/>
        <v>0</v>
      </c>
      <c r="AG41" s="136">
        <f t="shared" si="14"/>
        <v>5</v>
      </c>
    </row>
    <row r="42" spans="1:38" s="73" customFormat="1" ht="20.100000000000001" customHeight="1" x14ac:dyDescent="0.2">
      <c r="A42" s="63">
        <v>23</v>
      </c>
      <c r="B42" s="27" t="s">
        <v>73</v>
      </c>
      <c r="C42" s="74" t="s">
        <v>74</v>
      </c>
      <c r="D42" s="104" t="s">
        <v>58</v>
      </c>
      <c r="E42" s="97"/>
      <c r="F42" s="97"/>
      <c r="G42" s="97"/>
      <c r="H42" s="105"/>
      <c r="I42" s="97"/>
      <c r="J42" s="97"/>
      <c r="K42" s="97"/>
      <c r="L42" s="105"/>
      <c r="M42" s="99"/>
      <c r="N42" s="99">
        <v>18</v>
      </c>
      <c r="O42" s="99"/>
      <c r="P42" s="105">
        <v>2</v>
      </c>
      <c r="Q42" s="99"/>
      <c r="R42" s="99">
        <v>18</v>
      </c>
      <c r="S42" s="99"/>
      <c r="T42" s="112">
        <v>2</v>
      </c>
      <c r="U42" s="100"/>
      <c r="V42" s="100"/>
      <c r="W42" s="100"/>
      <c r="X42" s="98"/>
      <c r="Y42" s="100"/>
      <c r="Z42" s="100"/>
      <c r="AA42" s="100"/>
      <c r="AB42" s="98"/>
      <c r="AC42" s="125">
        <f>AD42+AE42+AF42</f>
        <v>36</v>
      </c>
      <c r="AD42" s="101">
        <f t="shared" si="14"/>
        <v>0</v>
      </c>
      <c r="AE42" s="101">
        <f t="shared" si="14"/>
        <v>36</v>
      </c>
      <c r="AF42" s="101">
        <f t="shared" si="14"/>
        <v>0</v>
      </c>
      <c r="AG42" s="136">
        <f t="shared" si="14"/>
        <v>4</v>
      </c>
    </row>
    <row r="43" spans="1:38" s="15" customFormat="1" ht="20.100000000000001" customHeight="1" x14ac:dyDescent="0.2">
      <c r="A43" s="198" t="s">
        <v>77</v>
      </c>
      <c r="B43" s="199"/>
      <c r="C43" s="199"/>
      <c r="D43" s="199"/>
      <c r="E43" s="199"/>
      <c r="F43" s="199"/>
      <c r="G43" s="199"/>
      <c r="H43" s="199"/>
      <c r="I43" s="199"/>
      <c r="J43" s="199"/>
      <c r="K43" s="199"/>
      <c r="L43" s="199"/>
      <c r="M43" s="199"/>
      <c r="N43" s="199"/>
      <c r="O43" s="199"/>
      <c r="P43" s="199"/>
      <c r="Q43" s="199"/>
      <c r="R43" s="199"/>
      <c r="S43" s="199"/>
      <c r="T43" s="199"/>
      <c r="U43" s="199"/>
      <c r="V43" s="199"/>
      <c r="W43" s="199"/>
      <c r="X43" s="199"/>
      <c r="Y43" s="199"/>
      <c r="Z43" s="199"/>
      <c r="AA43" s="199"/>
      <c r="AB43" s="199"/>
      <c r="AC43" s="60">
        <f>SUM(AC44:AC45)</f>
        <v>90</v>
      </c>
      <c r="AD43" s="60">
        <f>SUM(AD44:AD45)</f>
        <v>0</v>
      </c>
      <c r="AE43" s="60">
        <f>SUM(AE44:AE45)</f>
        <v>90</v>
      </c>
      <c r="AF43" s="60">
        <f>SUM(AF44:AF45)</f>
        <v>0</v>
      </c>
      <c r="AG43" s="135">
        <f>SUM(AG44:AG45)</f>
        <v>17</v>
      </c>
    </row>
    <row r="44" spans="1:38" s="14" customFormat="1" ht="20.100000000000001" customHeight="1" x14ac:dyDescent="0.2">
      <c r="A44" s="64">
        <v>24</v>
      </c>
      <c r="B44" s="27" t="s">
        <v>136</v>
      </c>
      <c r="C44" s="59" t="s">
        <v>78</v>
      </c>
      <c r="D44" s="62" t="s">
        <v>79</v>
      </c>
      <c r="E44" s="36"/>
      <c r="F44" s="36"/>
      <c r="G44" s="36"/>
      <c r="H44" s="29"/>
      <c r="I44" s="36"/>
      <c r="J44" s="36"/>
      <c r="K44" s="36"/>
      <c r="L44" s="29"/>
      <c r="M44" s="37"/>
      <c r="N44" s="37"/>
      <c r="O44" s="37"/>
      <c r="P44" s="29"/>
      <c r="Q44" s="37"/>
      <c r="R44" s="37">
        <v>18</v>
      </c>
      <c r="S44" s="37"/>
      <c r="T44" s="29">
        <v>2</v>
      </c>
      <c r="U44" s="38"/>
      <c r="V44" s="38">
        <v>18</v>
      </c>
      <c r="W44" s="38"/>
      <c r="X44" s="96">
        <v>4</v>
      </c>
      <c r="Y44" s="38"/>
      <c r="Z44" s="38">
        <v>18</v>
      </c>
      <c r="AA44" s="38"/>
      <c r="AB44" s="29">
        <v>7</v>
      </c>
      <c r="AC44" s="53">
        <f>AD44+AE44+AF44</f>
        <v>54</v>
      </c>
      <c r="AD44" s="31">
        <f t="shared" ref="AD44:AG44" si="15">E44+I44+M44+Q44+U44+Y44</f>
        <v>0</v>
      </c>
      <c r="AE44" s="31">
        <f>F44+J44+N44+R44+V44+Z44</f>
        <v>54</v>
      </c>
      <c r="AF44" s="31">
        <f t="shared" si="15"/>
        <v>0</v>
      </c>
      <c r="AG44" s="137">
        <f t="shared" si="15"/>
        <v>13</v>
      </c>
      <c r="AL44" s="87"/>
    </row>
    <row r="45" spans="1:38" s="14" customFormat="1" ht="20.100000000000001" customHeight="1" x14ac:dyDescent="0.2">
      <c r="A45" s="64">
        <v>25</v>
      </c>
      <c r="B45" s="27" t="s">
        <v>80</v>
      </c>
      <c r="C45" s="59"/>
      <c r="D45" s="62" t="s">
        <v>81</v>
      </c>
      <c r="E45" s="36"/>
      <c r="F45" s="36"/>
      <c r="G45" s="36"/>
      <c r="H45" s="29"/>
      <c r="I45" s="36"/>
      <c r="J45" s="36"/>
      <c r="K45" s="36"/>
      <c r="L45" s="29"/>
      <c r="M45" s="37"/>
      <c r="N45" s="37"/>
      <c r="O45" s="40"/>
      <c r="P45" s="30"/>
      <c r="Q45" s="40"/>
      <c r="R45" s="37">
        <v>18</v>
      </c>
      <c r="S45" s="40"/>
      <c r="T45" s="29">
        <v>2</v>
      </c>
      <c r="U45" s="38"/>
      <c r="V45" s="38">
        <v>18</v>
      </c>
      <c r="W45" s="38"/>
      <c r="X45" s="29">
        <v>2</v>
      </c>
      <c r="Y45" s="38"/>
      <c r="Z45" s="38"/>
      <c r="AA45" s="38"/>
      <c r="AB45" s="29"/>
      <c r="AC45" s="53">
        <f t="shared" ref="AC45" si="16">AD45+AE45+AF45</f>
        <v>36</v>
      </c>
      <c r="AD45" s="31">
        <f t="shared" ref="AD45" si="17">E45+I45+M45+Q45+U45+Y45</f>
        <v>0</v>
      </c>
      <c r="AE45" s="31">
        <f t="shared" ref="AE45" si="18">F45+J45+N45+R45+V45+Z45</f>
        <v>36</v>
      </c>
      <c r="AF45" s="31">
        <f t="shared" ref="AF45" si="19">G45+K45+O45+S45+W45+AA45</f>
        <v>0</v>
      </c>
      <c r="AG45" s="137">
        <f t="shared" ref="AG45" si="20">H45+L45+P45+T45+X45+AB45</f>
        <v>4</v>
      </c>
    </row>
    <row r="46" spans="1:38" s="14" customFormat="1" ht="20.100000000000001" customHeight="1" x14ac:dyDescent="0.2">
      <c r="A46" s="194" t="s">
        <v>125</v>
      </c>
      <c r="B46" s="195"/>
      <c r="C46" s="195"/>
      <c r="D46" s="195"/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195"/>
      <c r="Q46" s="195"/>
      <c r="R46" s="195"/>
      <c r="S46" s="195"/>
      <c r="T46" s="195"/>
      <c r="U46" s="195"/>
      <c r="V46" s="195"/>
      <c r="W46" s="195"/>
      <c r="X46" s="195"/>
      <c r="Y46" s="195"/>
      <c r="Z46" s="195"/>
      <c r="AA46" s="195"/>
      <c r="AB46" s="195"/>
      <c r="AC46" s="60">
        <f>SUM(AC47:AC55)</f>
        <v>282</v>
      </c>
      <c r="AD46" s="60">
        <f>SUM(AD47:AD55)</f>
        <v>12</v>
      </c>
      <c r="AE46" s="60">
        <f>SUM(AE47:AE55)</f>
        <v>252</v>
      </c>
      <c r="AF46" s="60">
        <f>SUM(AF47:AF55)</f>
        <v>18</v>
      </c>
      <c r="AG46" s="135">
        <f>SUM(AG47:AG55)</f>
        <v>47</v>
      </c>
    </row>
    <row r="47" spans="1:38" s="80" customFormat="1" ht="20.100000000000001" customHeight="1" x14ac:dyDescent="0.2">
      <c r="A47" s="64">
        <v>26</v>
      </c>
      <c r="B47" s="27" t="s">
        <v>35</v>
      </c>
      <c r="C47" s="75" t="s">
        <v>27</v>
      </c>
      <c r="D47" s="104" t="s">
        <v>28</v>
      </c>
      <c r="E47" s="97">
        <v>12</v>
      </c>
      <c r="F47" s="97">
        <v>18</v>
      </c>
      <c r="G47" s="97"/>
      <c r="H47" s="32">
        <v>4</v>
      </c>
      <c r="I47" s="76"/>
      <c r="J47" s="76"/>
      <c r="K47" s="76"/>
      <c r="L47" s="105"/>
      <c r="M47" s="99"/>
      <c r="N47" s="99"/>
      <c r="O47" s="99"/>
      <c r="P47" s="32"/>
      <c r="Q47" s="78"/>
      <c r="R47" s="78"/>
      <c r="S47" s="78"/>
      <c r="T47" s="77"/>
      <c r="U47" s="100"/>
      <c r="V47" s="100"/>
      <c r="W47" s="100"/>
      <c r="X47" s="105"/>
      <c r="Y47" s="79"/>
      <c r="Z47" s="79"/>
      <c r="AA47" s="79"/>
      <c r="AB47" s="77"/>
      <c r="AC47" s="125">
        <f t="shared" ref="AC47:AC48" si="21">AD47+AE47+AF47</f>
        <v>30</v>
      </c>
      <c r="AD47" s="101">
        <f t="shared" ref="AD47:AG48" si="22">E47+I47+M47+Q47+U47+Y47</f>
        <v>12</v>
      </c>
      <c r="AE47" s="101">
        <f t="shared" si="22"/>
        <v>18</v>
      </c>
      <c r="AF47" s="101">
        <f t="shared" si="22"/>
        <v>0</v>
      </c>
      <c r="AG47" s="136">
        <f t="shared" si="22"/>
        <v>4</v>
      </c>
      <c r="AI47" s="94"/>
    </row>
    <row r="48" spans="1:38" s="14" customFormat="1" ht="20.100000000000001" customHeight="1" x14ac:dyDescent="0.2">
      <c r="A48" s="63">
        <v>27</v>
      </c>
      <c r="B48" s="27" t="s">
        <v>127</v>
      </c>
      <c r="C48" s="59" t="s">
        <v>27</v>
      </c>
      <c r="D48" s="104" t="s">
        <v>28</v>
      </c>
      <c r="E48" s="97"/>
      <c r="F48" s="97"/>
      <c r="G48" s="97">
        <v>18</v>
      </c>
      <c r="H48" s="32">
        <v>3</v>
      </c>
      <c r="I48" s="36"/>
      <c r="J48" s="36"/>
      <c r="K48" s="36"/>
      <c r="L48" s="105"/>
      <c r="M48" s="99"/>
      <c r="N48" s="99"/>
      <c r="O48" s="99"/>
      <c r="P48" s="105"/>
      <c r="Q48" s="37"/>
      <c r="R48" s="37"/>
      <c r="S48" s="37"/>
      <c r="T48" s="29"/>
      <c r="U48" s="100"/>
      <c r="V48" s="100"/>
      <c r="W48" s="100"/>
      <c r="X48" s="105"/>
      <c r="Y48" s="38"/>
      <c r="Z48" s="38"/>
      <c r="AA48" s="38"/>
      <c r="AB48" s="29"/>
      <c r="AC48" s="125">
        <f t="shared" si="21"/>
        <v>18</v>
      </c>
      <c r="AD48" s="101">
        <f t="shared" si="22"/>
        <v>0</v>
      </c>
      <c r="AE48" s="101">
        <f t="shared" si="22"/>
        <v>0</v>
      </c>
      <c r="AF48" s="101">
        <f t="shared" si="22"/>
        <v>18</v>
      </c>
      <c r="AG48" s="136">
        <f t="shared" si="22"/>
        <v>3</v>
      </c>
      <c r="AI48" s="88"/>
    </row>
    <row r="49" spans="1:33" s="14" customFormat="1" ht="20.100000000000001" customHeight="1" x14ac:dyDescent="0.2">
      <c r="A49" s="64">
        <v>28</v>
      </c>
      <c r="B49" s="129" t="s">
        <v>108</v>
      </c>
      <c r="C49" s="59" t="s">
        <v>38</v>
      </c>
      <c r="D49" s="62" t="s">
        <v>34</v>
      </c>
      <c r="E49" s="43"/>
      <c r="F49" s="43"/>
      <c r="G49" s="43"/>
      <c r="H49" s="30"/>
      <c r="I49" s="43"/>
      <c r="J49" s="43"/>
      <c r="K49" s="43"/>
      <c r="L49" s="29"/>
      <c r="M49" s="44"/>
      <c r="N49" s="37">
        <v>18</v>
      </c>
      <c r="O49" s="44"/>
      <c r="P49" s="68">
        <v>3</v>
      </c>
      <c r="Q49" s="44"/>
      <c r="R49" s="44"/>
      <c r="S49" s="44"/>
      <c r="T49" s="29"/>
      <c r="U49" s="45"/>
      <c r="V49" s="45"/>
      <c r="W49" s="45"/>
      <c r="X49" s="29"/>
      <c r="Y49" s="45"/>
      <c r="Z49" s="45"/>
      <c r="AA49" s="45"/>
      <c r="AB49" s="29"/>
      <c r="AC49" s="53">
        <f t="shared" ref="AC49" si="23">SUM(AD49:AF49)</f>
        <v>18</v>
      </c>
      <c r="AD49" s="58">
        <f t="shared" ref="AD49" si="24">E49+I49+M49+Q49+U49+Y49</f>
        <v>0</v>
      </c>
      <c r="AE49" s="58">
        <f t="shared" ref="AE49" si="25">F49+J49+N49+R49+V49+Z49</f>
        <v>18</v>
      </c>
      <c r="AF49" s="58">
        <f t="shared" ref="AF49" si="26">G49+K49+O49+S49+W49+AA49</f>
        <v>0</v>
      </c>
      <c r="AG49" s="137">
        <f t="shared" ref="AG49" si="27">H49+L49+P49+T49+X49+AB49</f>
        <v>3</v>
      </c>
    </row>
    <row r="50" spans="1:33" s="14" customFormat="1" ht="20.100000000000001" customHeight="1" x14ac:dyDescent="0.2">
      <c r="A50" s="63">
        <v>29</v>
      </c>
      <c r="B50" s="129" t="s">
        <v>109</v>
      </c>
      <c r="C50" s="59" t="s">
        <v>64</v>
      </c>
      <c r="D50" s="62" t="s">
        <v>89</v>
      </c>
      <c r="E50" s="43"/>
      <c r="F50" s="43"/>
      <c r="G50" s="43"/>
      <c r="H50" s="29"/>
      <c r="I50" s="43"/>
      <c r="J50" s="43"/>
      <c r="K50" s="43"/>
      <c r="L50" s="29"/>
      <c r="M50" s="44"/>
      <c r="N50" s="37">
        <v>18</v>
      </c>
      <c r="O50" s="44"/>
      <c r="P50" s="30">
        <v>3</v>
      </c>
      <c r="Q50" s="46"/>
      <c r="R50" s="37">
        <v>18</v>
      </c>
      <c r="S50" s="46"/>
      <c r="T50" s="96">
        <v>3</v>
      </c>
      <c r="U50" s="45"/>
      <c r="V50" s="38"/>
      <c r="W50" s="38"/>
      <c r="X50" s="29"/>
      <c r="Y50" s="45"/>
      <c r="Z50" s="38"/>
      <c r="AA50" s="45"/>
      <c r="AB50" s="29"/>
      <c r="AC50" s="53">
        <f t="shared" ref="AC50:AC55" si="28">SUM(AD50:AF50)</f>
        <v>36</v>
      </c>
      <c r="AD50" s="58">
        <f t="shared" ref="AD50:AD55" si="29">E50+I50+M50+Q50+U50+Y50</f>
        <v>0</v>
      </c>
      <c r="AE50" s="58">
        <f t="shared" ref="AE50:AE55" si="30">F50+J50+N50+R50+V50+Z50</f>
        <v>36</v>
      </c>
      <c r="AF50" s="58">
        <f t="shared" ref="AF50:AF55" si="31">G50+K50+O50+S50+W50+AA50</f>
        <v>0</v>
      </c>
      <c r="AG50" s="137">
        <f t="shared" ref="AG50:AG55" si="32">H50+L50+P50+T50+X50+AB50</f>
        <v>6</v>
      </c>
    </row>
    <row r="51" spans="1:33" s="14" customFormat="1" ht="20.100000000000001" customHeight="1" x14ac:dyDescent="0.2">
      <c r="A51" s="131">
        <v>30</v>
      </c>
      <c r="B51" s="129" t="s">
        <v>110</v>
      </c>
      <c r="C51" s="59" t="s">
        <v>74</v>
      </c>
      <c r="D51" s="62" t="s">
        <v>89</v>
      </c>
      <c r="E51" s="43"/>
      <c r="F51" s="43"/>
      <c r="G51" s="43"/>
      <c r="H51" s="29"/>
      <c r="I51" s="43"/>
      <c r="J51" s="43"/>
      <c r="K51" s="43"/>
      <c r="L51" s="29"/>
      <c r="M51" s="44"/>
      <c r="N51" s="37">
        <v>18</v>
      </c>
      <c r="O51" s="44"/>
      <c r="P51" s="29">
        <v>3</v>
      </c>
      <c r="Q51" s="44"/>
      <c r="R51" s="37">
        <v>18</v>
      </c>
      <c r="S51" s="44"/>
      <c r="T51" s="96">
        <v>3</v>
      </c>
      <c r="U51" s="45"/>
      <c r="V51" s="38"/>
      <c r="W51" s="38"/>
      <c r="X51" s="29"/>
      <c r="Y51" s="45"/>
      <c r="Z51" s="38"/>
      <c r="AA51" s="45"/>
      <c r="AB51" s="29"/>
      <c r="AC51" s="53">
        <f t="shared" si="28"/>
        <v>36</v>
      </c>
      <c r="AD51" s="58">
        <f t="shared" si="29"/>
        <v>0</v>
      </c>
      <c r="AE51" s="58">
        <f t="shared" si="30"/>
        <v>36</v>
      </c>
      <c r="AF51" s="58">
        <f t="shared" si="31"/>
        <v>0</v>
      </c>
      <c r="AG51" s="137">
        <f t="shared" si="32"/>
        <v>6</v>
      </c>
    </row>
    <row r="52" spans="1:33" s="14" customFormat="1" ht="20.100000000000001" customHeight="1" x14ac:dyDescent="0.2">
      <c r="A52" s="131">
        <v>31</v>
      </c>
      <c r="B52" s="129" t="s">
        <v>111</v>
      </c>
      <c r="C52" s="59" t="s">
        <v>64</v>
      </c>
      <c r="D52" s="62" t="s">
        <v>95</v>
      </c>
      <c r="E52" s="43"/>
      <c r="F52" s="43"/>
      <c r="G52" s="43"/>
      <c r="H52" s="29"/>
      <c r="I52" s="43"/>
      <c r="J52" s="43"/>
      <c r="K52" s="43"/>
      <c r="L52" s="29"/>
      <c r="M52" s="44"/>
      <c r="N52" s="37"/>
      <c r="O52" s="44"/>
      <c r="P52" s="29"/>
      <c r="Q52" s="44"/>
      <c r="R52" s="37">
        <v>18</v>
      </c>
      <c r="S52" s="44"/>
      <c r="T52" s="96">
        <v>3</v>
      </c>
      <c r="U52" s="45"/>
      <c r="V52" s="38">
        <v>18</v>
      </c>
      <c r="W52" s="38"/>
      <c r="X52" s="96">
        <v>3</v>
      </c>
      <c r="Y52" s="45"/>
      <c r="Z52" s="38"/>
      <c r="AA52" s="45"/>
      <c r="AB52" s="47"/>
      <c r="AC52" s="53">
        <f t="shared" si="28"/>
        <v>36</v>
      </c>
      <c r="AD52" s="58">
        <f t="shared" si="29"/>
        <v>0</v>
      </c>
      <c r="AE52" s="58">
        <f t="shared" si="30"/>
        <v>36</v>
      </c>
      <c r="AF52" s="58">
        <f t="shared" si="31"/>
        <v>0</v>
      </c>
      <c r="AG52" s="137">
        <f t="shared" si="32"/>
        <v>6</v>
      </c>
    </row>
    <row r="53" spans="1:33" s="14" customFormat="1" ht="20.100000000000001" customHeight="1" x14ac:dyDescent="0.2">
      <c r="A53" s="131">
        <v>32</v>
      </c>
      <c r="B53" s="130" t="s">
        <v>115</v>
      </c>
      <c r="C53" s="59" t="s">
        <v>78</v>
      </c>
      <c r="D53" s="70" t="s">
        <v>79</v>
      </c>
      <c r="E53" s="36"/>
      <c r="F53" s="36"/>
      <c r="G53" s="36"/>
      <c r="H53" s="29"/>
      <c r="I53" s="36"/>
      <c r="J53" s="36"/>
      <c r="K53" s="36"/>
      <c r="L53" s="29"/>
      <c r="M53" s="37"/>
      <c r="N53" s="37"/>
      <c r="O53" s="37"/>
      <c r="P53" s="29"/>
      <c r="Q53" s="37"/>
      <c r="R53" s="37">
        <v>18</v>
      </c>
      <c r="S53" s="37"/>
      <c r="T53" s="96">
        <v>3</v>
      </c>
      <c r="U53" s="38"/>
      <c r="V53" s="38">
        <v>18</v>
      </c>
      <c r="W53" s="38"/>
      <c r="X53" s="96">
        <v>4</v>
      </c>
      <c r="Y53" s="38"/>
      <c r="Z53" s="38">
        <v>18</v>
      </c>
      <c r="AA53" s="38"/>
      <c r="AB53" s="96">
        <v>3</v>
      </c>
      <c r="AC53" s="53">
        <f t="shared" ref="AC53" si="33">SUM(AD53:AF53)</f>
        <v>54</v>
      </c>
      <c r="AD53" s="58">
        <f t="shared" ref="AD53" si="34">E53+I53+M53+Q53+U53+Y53</f>
        <v>0</v>
      </c>
      <c r="AE53" s="58">
        <f t="shared" ref="AE53" si="35">F53+J53+N53+R53+V53+Z53</f>
        <v>54</v>
      </c>
      <c r="AF53" s="58">
        <f t="shared" ref="AF53" si="36">G53+K53+O53+S53+W53+AA53</f>
        <v>0</v>
      </c>
      <c r="AG53" s="137">
        <f t="shared" ref="AG53" si="37">H53+L53+P53+T53+X53+AB53</f>
        <v>10</v>
      </c>
    </row>
    <row r="54" spans="1:33" s="14" customFormat="1" ht="20.100000000000001" customHeight="1" x14ac:dyDescent="0.2">
      <c r="A54" s="131">
        <v>33</v>
      </c>
      <c r="B54" s="129" t="s">
        <v>112</v>
      </c>
      <c r="C54" s="59" t="s">
        <v>83</v>
      </c>
      <c r="D54" s="62" t="s">
        <v>113</v>
      </c>
      <c r="E54" s="36"/>
      <c r="F54" s="36"/>
      <c r="G54" s="36"/>
      <c r="H54" s="29"/>
      <c r="I54" s="36"/>
      <c r="J54" s="36"/>
      <c r="K54" s="36"/>
      <c r="L54" s="29"/>
      <c r="M54" s="37"/>
      <c r="N54" s="37"/>
      <c r="O54" s="37"/>
      <c r="P54" s="29"/>
      <c r="Q54" s="37"/>
      <c r="R54" s="37"/>
      <c r="S54" s="37"/>
      <c r="T54" s="29"/>
      <c r="U54" s="38"/>
      <c r="V54" s="38">
        <v>18</v>
      </c>
      <c r="W54" s="38"/>
      <c r="X54" s="96">
        <v>3</v>
      </c>
      <c r="Y54" s="38"/>
      <c r="Z54" s="38">
        <v>18</v>
      </c>
      <c r="AA54" s="38"/>
      <c r="AB54" s="96">
        <v>3</v>
      </c>
      <c r="AC54" s="53">
        <f t="shared" si="28"/>
        <v>36</v>
      </c>
      <c r="AD54" s="58">
        <f t="shared" si="29"/>
        <v>0</v>
      </c>
      <c r="AE54" s="58">
        <f t="shared" si="30"/>
        <v>36</v>
      </c>
      <c r="AF54" s="58">
        <f t="shared" si="31"/>
        <v>0</v>
      </c>
      <c r="AG54" s="137">
        <f t="shared" si="32"/>
        <v>6</v>
      </c>
    </row>
    <row r="55" spans="1:33" s="14" customFormat="1" ht="20.100000000000001" customHeight="1" x14ac:dyDescent="0.2">
      <c r="A55" s="131">
        <v>34</v>
      </c>
      <c r="B55" s="129" t="s">
        <v>114</v>
      </c>
      <c r="C55" s="59"/>
      <c r="D55" s="62" t="s">
        <v>43</v>
      </c>
      <c r="E55" s="36"/>
      <c r="F55" s="36"/>
      <c r="G55" s="36"/>
      <c r="H55" s="29"/>
      <c r="I55" s="36"/>
      <c r="J55" s="36"/>
      <c r="K55" s="36"/>
      <c r="L55" s="29"/>
      <c r="M55" s="37"/>
      <c r="N55" s="37"/>
      <c r="O55" s="37"/>
      <c r="P55" s="29"/>
      <c r="Q55" s="37"/>
      <c r="R55" s="37"/>
      <c r="S55" s="37"/>
      <c r="T55" s="29"/>
      <c r="U55" s="38"/>
      <c r="V55" s="38">
        <v>18</v>
      </c>
      <c r="W55" s="38"/>
      <c r="X55" s="29">
        <v>3</v>
      </c>
      <c r="Y55" s="38"/>
      <c r="Z55" s="38"/>
      <c r="AA55" s="38"/>
      <c r="AB55" s="29"/>
      <c r="AC55" s="53">
        <f t="shared" si="28"/>
        <v>18</v>
      </c>
      <c r="AD55" s="58">
        <f t="shared" si="29"/>
        <v>0</v>
      </c>
      <c r="AE55" s="58">
        <f t="shared" si="30"/>
        <v>18</v>
      </c>
      <c r="AF55" s="58">
        <f t="shared" si="31"/>
        <v>0</v>
      </c>
      <c r="AG55" s="137">
        <f t="shared" si="32"/>
        <v>3</v>
      </c>
    </row>
    <row r="56" spans="1:33" s="15" customFormat="1" ht="20.100000000000001" customHeight="1" x14ac:dyDescent="0.2">
      <c r="A56" s="194" t="s">
        <v>120</v>
      </c>
      <c r="B56" s="195"/>
      <c r="C56" s="195"/>
      <c r="D56" s="195"/>
      <c r="E56" s="195"/>
      <c r="F56" s="195"/>
      <c r="G56" s="195"/>
      <c r="H56" s="195"/>
      <c r="I56" s="195"/>
      <c r="J56" s="195"/>
      <c r="K56" s="195"/>
      <c r="L56" s="195"/>
      <c r="M56" s="197"/>
      <c r="N56" s="197"/>
      <c r="O56" s="197"/>
      <c r="P56" s="195"/>
      <c r="Q56" s="195"/>
      <c r="R56" s="195"/>
      <c r="S56" s="195"/>
      <c r="T56" s="195"/>
      <c r="U56" s="195"/>
      <c r="V56" s="195"/>
      <c r="W56" s="195"/>
      <c r="X56" s="195"/>
      <c r="Y56" s="195"/>
      <c r="Z56" s="195"/>
      <c r="AA56" s="195"/>
      <c r="AB56" s="197"/>
      <c r="AC56" s="60">
        <f>SUM(AC57:AC57)</f>
        <v>960</v>
      </c>
      <c r="AD56" s="60">
        <f>AD57</f>
        <v>0</v>
      </c>
      <c r="AE56" s="60">
        <f>AE57</f>
        <v>0</v>
      </c>
      <c r="AF56" s="60">
        <f>AF57</f>
        <v>960</v>
      </c>
      <c r="AG56" s="135">
        <f>AG57</f>
        <v>32</v>
      </c>
    </row>
    <row r="57" spans="1:33" s="14" customFormat="1" ht="20.100000000000001" customHeight="1" x14ac:dyDescent="0.2">
      <c r="A57" s="131">
        <v>35</v>
      </c>
      <c r="B57" s="27" t="s">
        <v>116</v>
      </c>
      <c r="C57" s="181" t="s">
        <v>79</v>
      </c>
      <c r="D57" s="182"/>
      <c r="E57" s="48"/>
      <c r="F57" s="48"/>
      <c r="G57" s="48"/>
      <c r="H57" s="49"/>
      <c r="I57" s="48"/>
      <c r="J57" s="48"/>
      <c r="K57" s="48"/>
      <c r="L57" s="29"/>
      <c r="M57" s="37"/>
      <c r="N57" s="37"/>
      <c r="O57" s="37">
        <v>180</v>
      </c>
      <c r="P57" s="32">
        <v>6</v>
      </c>
      <c r="Q57" s="37"/>
      <c r="R57" s="37"/>
      <c r="S57" s="37">
        <v>240</v>
      </c>
      <c r="T57" s="29">
        <v>8</v>
      </c>
      <c r="U57" s="38"/>
      <c r="V57" s="38"/>
      <c r="W57" s="38">
        <v>210</v>
      </c>
      <c r="X57" s="32">
        <v>7</v>
      </c>
      <c r="Y57" s="38"/>
      <c r="Z57" s="38"/>
      <c r="AA57" s="38">
        <v>330</v>
      </c>
      <c r="AB57" s="113">
        <v>11</v>
      </c>
      <c r="AC57" s="53">
        <f t="shared" ref="AC57" si="38">AD57+AE57+AF57</f>
        <v>960</v>
      </c>
      <c r="AD57" s="58">
        <f t="shared" ref="AD57" si="39">E57+I57+M57+Q57+U57+Y57</f>
        <v>0</v>
      </c>
      <c r="AE57" s="58">
        <f t="shared" ref="AE57" si="40">F57+J57+N57+R57+V57+Z57</f>
        <v>0</v>
      </c>
      <c r="AF57" s="58">
        <f t="shared" ref="AF57" si="41">G57+K57+O57+S57+W57+AA57</f>
        <v>960</v>
      </c>
      <c r="AG57" s="139">
        <f>H57+L57+P57+T57+X57+AB57</f>
        <v>32</v>
      </c>
    </row>
    <row r="58" spans="1:33" s="14" customFormat="1" ht="20.100000000000001" customHeight="1" x14ac:dyDescent="0.2">
      <c r="A58" s="187" t="s">
        <v>106</v>
      </c>
      <c r="B58" s="188"/>
      <c r="C58" s="188"/>
      <c r="D58" s="189"/>
      <c r="E58" s="57">
        <f t="shared" ref="E58:AB58" si="42">SUM(E17:E23,E25:E29,E31:E36,E38:E42,E44:E45,E47:E55,E57:E57)</f>
        <v>30</v>
      </c>
      <c r="F58" s="57">
        <f t="shared" si="42"/>
        <v>174</v>
      </c>
      <c r="G58" s="57">
        <f t="shared" si="42"/>
        <v>36</v>
      </c>
      <c r="H58" s="210">
        <f t="shared" si="42"/>
        <v>31</v>
      </c>
      <c r="I58" s="57">
        <f t="shared" si="42"/>
        <v>54</v>
      </c>
      <c r="J58" s="57">
        <f t="shared" si="42"/>
        <v>171</v>
      </c>
      <c r="K58" s="57">
        <f t="shared" si="42"/>
        <v>18</v>
      </c>
      <c r="L58" s="210">
        <f t="shared" si="42"/>
        <v>29</v>
      </c>
      <c r="M58" s="85">
        <f t="shared" si="42"/>
        <v>18</v>
      </c>
      <c r="N58" s="85">
        <f t="shared" si="42"/>
        <v>198</v>
      </c>
      <c r="O58" s="85">
        <f t="shared" si="42"/>
        <v>180</v>
      </c>
      <c r="P58" s="210">
        <f t="shared" si="42"/>
        <v>29</v>
      </c>
      <c r="Q58" s="85">
        <f t="shared" si="42"/>
        <v>0</v>
      </c>
      <c r="R58" s="85">
        <f t="shared" si="42"/>
        <v>198</v>
      </c>
      <c r="S58" s="85">
        <f t="shared" si="42"/>
        <v>240</v>
      </c>
      <c r="T58" s="210">
        <f t="shared" si="42"/>
        <v>31</v>
      </c>
      <c r="U58" s="141">
        <f t="shared" si="42"/>
        <v>18</v>
      </c>
      <c r="V58" s="141">
        <f t="shared" si="42"/>
        <v>180</v>
      </c>
      <c r="W58" s="141">
        <f t="shared" si="42"/>
        <v>210</v>
      </c>
      <c r="X58" s="210">
        <f t="shared" si="42"/>
        <v>32</v>
      </c>
      <c r="Y58" s="141">
        <f t="shared" si="42"/>
        <v>0</v>
      </c>
      <c r="Z58" s="141">
        <f t="shared" si="42"/>
        <v>108</v>
      </c>
      <c r="AA58" s="141">
        <f t="shared" si="42"/>
        <v>330</v>
      </c>
      <c r="AB58" s="210">
        <f t="shared" si="42"/>
        <v>28</v>
      </c>
      <c r="AC58" s="82">
        <f>AC16+AC24+AC30+AC37+AC43+AC46+AC56</f>
        <v>2163</v>
      </c>
      <c r="AD58" s="83">
        <f>AD56+AD48+AD45+AD39+AD32+AD26+AD16</f>
        <v>63</v>
      </c>
      <c r="AE58" s="83">
        <f>AE56+AE48+AE45+AE39+AE32+AE26+AE16</f>
        <v>288</v>
      </c>
      <c r="AF58" s="83">
        <f>AF56+AF48+AF45+AF39+AF32+AF26+AF16</f>
        <v>978</v>
      </c>
      <c r="AG58" s="140">
        <f>AG16+AG24+AG30+AG37+AG43+AG46+AG56</f>
        <v>180</v>
      </c>
    </row>
    <row r="59" spans="1:33" s="14" customFormat="1" ht="20.100000000000001" customHeight="1" x14ac:dyDescent="0.2">
      <c r="A59" s="187"/>
      <c r="B59" s="188"/>
      <c r="C59" s="188"/>
      <c r="D59" s="189"/>
      <c r="E59" s="169">
        <f>E58+F58+G58</f>
        <v>240</v>
      </c>
      <c r="F59" s="169"/>
      <c r="G59" s="169"/>
      <c r="H59" s="211"/>
      <c r="I59" s="170">
        <f>I58+J58+K58</f>
        <v>243</v>
      </c>
      <c r="J59" s="171"/>
      <c r="K59" s="172"/>
      <c r="L59" s="211"/>
      <c r="M59" s="173">
        <f>M58+N58+O58</f>
        <v>396</v>
      </c>
      <c r="N59" s="174"/>
      <c r="O59" s="175"/>
      <c r="P59" s="211"/>
      <c r="Q59" s="173">
        <f>Q58+R58+S58</f>
        <v>438</v>
      </c>
      <c r="R59" s="174"/>
      <c r="S59" s="175"/>
      <c r="T59" s="211"/>
      <c r="U59" s="183">
        <f>U58+V58+W58</f>
        <v>408</v>
      </c>
      <c r="V59" s="184"/>
      <c r="W59" s="185"/>
      <c r="X59" s="211"/>
      <c r="Y59" s="183">
        <f>Y58+Z58+AA58</f>
        <v>438</v>
      </c>
      <c r="Z59" s="184"/>
      <c r="AA59" s="185"/>
      <c r="AB59" s="211"/>
      <c r="AC59" s="177">
        <f>U60+M60+E60</f>
        <v>2163</v>
      </c>
      <c r="AD59" s="178"/>
      <c r="AE59" s="178"/>
      <c r="AF59" s="178"/>
      <c r="AG59" s="167">
        <f>H58+L58+P58+T58+X58+AB58</f>
        <v>180</v>
      </c>
    </row>
    <row r="60" spans="1:33" s="14" customFormat="1" ht="20.100000000000001" customHeight="1" thickBot="1" x14ac:dyDescent="0.25">
      <c r="A60" s="190"/>
      <c r="B60" s="191"/>
      <c r="C60" s="191"/>
      <c r="D60" s="192"/>
      <c r="E60" s="186">
        <f>E59+I59</f>
        <v>483</v>
      </c>
      <c r="F60" s="186"/>
      <c r="G60" s="186"/>
      <c r="H60" s="186"/>
      <c r="I60" s="186"/>
      <c r="J60" s="186"/>
      <c r="K60" s="186"/>
      <c r="L60" s="65">
        <f>H58+L58</f>
        <v>60</v>
      </c>
      <c r="M60" s="186">
        <f>M59+Q59</f>
        <v>834</v>
      </c>
      <c r="N60" s="186"/>
      <c r="O60" s="186"/>
      <c r="P60" s="186"/>
      <c r="Q60" s="186"/>
      <c r="R60" s="186"/>
      <c r="S60" s="186"/>
      <c r="T60" s="65">
        <f>P58+T58</f>
        <v>60</v>
      </c>
      <c r="U60" s="186">
        <f>U59+Y59</f>
        <v>846</v>
      </c>
      <c r="V60" s="186"/>
      <c r="W60" s="186"/>
      <c r="X60" s="186"/>
      <c r="Y60" s="186"/>
      <c r="Z60" s="186"/>
      <c r="AA60" s="186"/>
      <c r="AB60" s="66">
        <f>X58+AB58</f>
        <v>60</v>
      </c>
      <c r="AC60" s="179"/>
      <c r="AD60" s="180"/>
      <c r="AE60" s="180"/>
      <c r="AF60" s="180"/>
      <c r="AG60" s="168"/>
    </row>
    <row r="61" spans="1:33" s="14" customFormat="1" x14ac:dyDescent="0.2">
      <c r="A61" s="16"/>
      <c r="B61" s="17"/>
      <c r="C61" s="18"/>
      <c r="D61" s="18"/>
      <c r="E61" s="19"/>
      <c r="F61" s="19"/>
      <c r="G61" s="20"/>
      <c r="H61" s="19"/>
      <c r="I61" s="19"/>
      <c r="J61" s="19"/>
      <c r="K61" s="20"/>
      <c r="L61" s="21"/>
      <c r="M61" s="21"/>
      <c r="N61" s="22"/>
      <c r="O61" s="23"/>
      <c r="P61" s="24"/>
      <c r="Q61" s="24"/>
      <c r="R61" s="24"/>
      <c r="S61" s="25"/>
      <c r="T61" s="22"/>
      <c r="U61" s="22"/>
      <c r="V61" s="22"/>
      <c r="W61" s="23"/>
      <c r="X61" s="24"/>
      <c r="Y61" s="24"/>
      <c r="Z61" s="24"/>
      <c r="AA61" s="25"/>
      <c r="AB61" s="26"/>
      <c r="AC61" s="54"/>
      <c r="AD61" s="54"/>
      <c r="AE61" s="54"/>
      <c r="AF61" s="55"/>
      <c r="AG61" s="42"/>
    </row>
    <row r="62" spans="1:33" ht="12.75" customHeight="1" x14ac:dyDescent="0.2">
      <c r="B62" s="208"/>
      <c r="C62" s="209"/>
      <c r="D62" s="209"/>
      <c r="E62" s="209"/>
      <c r="F62" s="209"/>
      <c r="G62" s="209"/>
      <c r="H62" s="209"/>
      <c r="I62" s="209"/>
      <c r="J62" s="209"/>
      <c r="K62" s="209"/>
      <c r="L62" s="209"/>
      <c r="M62" s="209"/>
      <c r="P62" s="4"/>
      <c r="T62" s="4"/>
      <c r="X62" s="4"/>
      <c r="AB62" s="4"/>
      <c r="AF62" s="56"/>
    </row>
    <row r="64" spans="1:33" x14ac:dyDescent="0.2">
      <c r="B64" s="133"/>
      <c r="P64" s="124"/>
      <c r="T64" s="124"/>
      <c r="X64" s="124"/>
      <c r="AB64" s="124"/>
    </row>
    <row r="65" spans="1:38" x14ac:dyDescent="0.2">
      <c r="P65" s="124"/>
      <c r="T65" s="124"/>
      <c r="X65" s="4"/>
      <c r="AB65" s="124"/>
    </row>
    <row r="66" spans="1:38" x14ac:dyDescent="0.2">
      <c r="B66" s="132"/>
      <c r="P66" s="124"/>
      <c r="T66" s="124"/>
      <c r="X66" s="4"/>
      <c r="AB66" s="124"/>
    </row>
    <row r="67" spans="1:38" x14ac:dyDescent="0.2">
      <c r="P67" s="124"/>
      <c r="T67" s="124"/>
      <c r="X67" s="124"/>
      <c r="AB67" s="124"/>
    </row>
    <row r="68" spans="1:38" s="4" customFormat="1" x14ac:dyDescent="0.2">
      <c r="A68" s="2"/>
      <c r="B68" s="2"/>
      <c r="C68" s="3"/>
      <c r="D68" s="3"/>
      <c r="H68" s="5"/>
      <c r="L68" s="5"/>
      <c r="P68" s="5"/>
      <c r="T68" s="5"/>
      <c r="X68" s="5"/>
      <c r="AB68" s="5"/>
      <c r="AC68" s="7"/>
      <c r="AD68" s="7"/>
      <c r="AE68" s="7"/>
      <c r="AF68" s="7"/>
      <c r="AG68" s="6"/>
      <c r="AH68"/>
      <c r="AI68"/>
      <c r="AJ68"/>
      <c r="AK68"/>
      <c r="AL68"/>
    </row>
    <row r="69" spans="1:38" s="4" customFormat="1" x14ac:dyDescent="0.2">
      <c r="A69" s="2"/>
      <c r="B69" s="2"/>
      <c r="C69" s="3"/>
      <c r="D69" s="3"/>
      <c r="H69" s="5"/>
      <c r="L69" s="5"/>
      <c r="P69" s="5"/>
      <c r="T69" s="5"/>
      <c r="X69" s="5"/>
      <c r="AB69" s="5"/>
      <c r="AC69" s="7"/>
      <c r="AD69" s="7"/>
      <c r="AE69" s="7"/>
      <c r="AF69" s="7"/>
      <c r="AG69" s="6"/>
      <c r="AH69"/>
      <c r="AI69"/>
      <c r="AJ69"/>
      <c r="AK69"/>
      <c r="AL69"/>
    </row>
    <row r="70" spans="1:38" s="4" customFormat="1" x14ac:dyDescent="0.2">
      <c r="A70" s="2"/>
      <c r="B70" s="2"/>
      <c r="C70" s="3"/>
      <c r="D70" s="3"/>
      <c r="H70" s="5"/>
      <c r="L70" s="5"/>
      <c r="P70" s="5"/>
      <c r="T70" s="5"/>
      <c r="X70" s="5"/>
      <c r="AB70" s="5"/>
      <c r="AC70" s="7"/>
      <c r="AD70" s="7"/>
      <c r="AE70" s="7"/>
      <c r="AF70" s="7"/>
      <c r="AG70" s="6"/>
      <c r="AH70"/>
      <c r="AI70"/>
      <c r="AJ70"/>
      <c r="AK70"/>
      <c r="AL70"/>
    </row>
    <row r="72" spans="1:38" s="4" customFormat="1" x14ac:dyDescent="0.2">
      <c r="A72" s="2"/>
      <c r="B72" s="134"/>
      <c r="C72" s="3"/>
      <c r="D72" s="3"/>
      <c r="H72" s="5"/>
      <c r="L72" s="5"/>
      <c r="P72" s="5"/>
      <c r="T72" s="5"/>
      <c r="X72" s="5"/>
      <c r="AB72" s="5"/>
      <c r="AC72" s="7"/>
      <c r="AD72" s="7"/>
      <c r="AE72" s="7"/>
      <c r="AF72" s="7"/>
      <c r="AG72" s="6"/>
      <c r="AH72"/>
      <c r="AI72"/>
      <c r="AJ72"/>
      <c r="AK72"/>
      <c r="AL72"/>
    </row>
    <row r="74" spans="1:38" s="4" customFormat="1" x14ac:dyDescent="0.2">
      <c r="A74" s="2"/>
      <c r="B74" s="2"/>
      <c r="C74" s="3"/>
      <c r="D74" s="3"/>
      <c r="H74" s="5"/>
      <c r="L74" s="5"/>
      <c r="P74" s="5"/>
      <c r="T74" s="5"/>
      <c r="X74" s="5"/>
      <c r="AB74" s="5"/>
      <c r="AC74" s="7"/>
      <c r="AD74" s="7"/>
      <c r="AE74" s="7"/>
      <c r="AF74" s="7"/>
      <c r="AG74" s="6"/>
      <c r="AH74"/>
      <c r="AI74"/>
      <c r="AJ74"/>
      <c r="AK74"/>
      <c r="AL74"/>
    </row>
    <row r="76" spans="1:38" s="4" customFormat="1" x14ac:dyDescent="0.2">
      <c r="A76" s="2"/>
      <c r="B76" s="2"/>
      <c r="C76" s="3"/>
      <c r="D76" s="3"/>
      <c r="H76" s="5"/>
      <c r="L76" s="5"/>
      <c r="P76" s="5"/>
      <c r="T76" s="5"/>
      <c r="X76" s="5"/>
      <c r="AB76" s="5"/>
      <c r="AC76" s="7"/>
      <c r="AD76" s="7"/>
      <c r="AE76" s="7"/>
      <c r="AF76" s="7"/>
      <c r="AG76" s="6"/>
      <c r="AH76"/>
      <c r="AI76"/>
      <c r="AJ76"/>
      <c r="AK76"/>
      <c r="AL76"/>
    </row>
    <row r="79" spans="1:38" s="4" customFormat="1" x14ac:dyDescent="0.2">
      <c r="A79" s="2"/>
      <c r="B79" s="2"/>
      <c r="C79" s="3"/>
      <c r="D79" s="3"/>
      <c r="H79" s="5"/>
      <c r="L79" s="5"/>
      <c r="P79" s="5"/>
      <c r="T79" s="5"/>
      <c r="V79" s="88"/>
      <c r="X79" s="5"/>
      <c r="AB79" s="5"/>
      <c r="AC79" s="7"/>
      <c r="AD79" s="7"/>
      <c r="AE79" s="7"/>
      <c r="AF79" s="7"/>
      <c r="AG79" s="6"/>
      <c r="AH79"/>
      <c r="AI79"/>
      <c r="AJ79"/>
      <c r="AK79"/>
      <c r="AL79"/>
    </row>
  </sheetData>
  <mergeCells count="61">
    <mergeCell ref="A6:AG6"/>
    <mergeCell ref="A1:AG1"/>
    <mergeCell ref="A2:AG2"/>
    <mergeCell ref="A3:AG3"/>
    <mergeCell ref="A4:AG4"/>
    <mergeCell ref="A5:AG5"/>
    <mergeCell ref="A13:A15"/>
    <mergeCell ref="B13:B15"/>
    <mergeCell ref="C13:C15"/>
    <mergeCell ref="D13:D15"/>
    <mergeCell ref="E13:L13"/>
    <mergeCell ref="E14:G14"/>
    <mergeCell ref="H14:H15"/>
    <mergeCell ref="I14:K14"/>
    <mergeCell ref="L14:L15"/>
    <mergeCell ref="A7:AG7"/>
    <mergeCell ref="A8:AG8"/>
    <mergeCell ref="A9:AG9"/>
    <mergeCell ref="A11:AF11"/>
    <mergeCell ref="A12:AG12"/>
    <mergeCell ref="M14:O14"/>
    <mergeCell ref="M13:T13"/>
    <mergeCell ref="U13:AB13"/>
    <mergeCell ref="AC13:AC15"/>
    <mergeCell ref="AD13:AF14"/>
    <mergeCell ref="Y14:AA14"/>
    <mergeCell ref="AG13:AG15"/>
    <mergeCell ref="A43:AB43"/>
    <mergeCell ref="A46:AB46"/>
    <mergeCell ref="A56:AB56"/>
    <mergeCell ref="C57:D57"/>
    <mergeCell ref="AB14:AB15"/>
    <mergeCell ref="A16:AB16"/>
    <mergeCell ref="A24:AB24"/>
    <mergeCell ref="D25:D29"/>
    <mergeCell ref="A30:AB30"/>
    <mergeCell ref="A37:AB37"/>
    <mergeCell ref="P14:P15"/>
    <mergeCell ref="Q14:S14"/>
    <mergeCell ref="T14:T15"/>
    <mergeCell ref="U14:W14"/>
    <mergeCell ref="X14:X15"/>
    <mergeCell ref="B62:M62"/>
    <mergeCell ref="AB58:AB59"/>
    <mergeCell ref="E59:G59"/>
    <mergeCell ref="I59:K59"/>
    <mergeCell ref="M59:O59"/>
    <mergeCell ref="Q59:S59"/>
    <mergeCell ref="U59:W59"/>
    <mergeCell ref="Y59:AA59"/>
    <mergeCell ref="A58:D60"/>
    <mergeCell ref="H58:H59"/>
    <mergeCell ref="L58:L59"/>
    <mergeCell ref="P58:P59"/>
    <mergeCell ref="T58:T59"/>
    <mergeCell ref="X58:X59"/>
    <mergeCell ref="AC59:AF60"/>
    <mergeCell ref="AG59:AG60"/>
    <mergeCell ref="E60:K60"/>
    <mergeCell ref="M60:S60"/>
    <mergeCell ref="U60:AA60"/>
  </mergeCells>
  <printOptions horizontalCentered="1"/>
  <pageMargins left="0.59055118110236227" right="0.59055118110236227" top="0.39370078740157483" bottom="0.39370078740157483" header="0.23622047244094491" footer="0.31496062992125984"/>
  <pageSetup paperSize="9" scale="55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0ADC9-2207-46A2-A2C1-FA9B6C447CF1}">
  <sheetPr>
    <pageSetUpPr fitToPage="1"/>
  </sheetPr>
  <dimension ref="A1:AL71"/>
  <sheetViews>
    <sheetView zoomScaleNormal="100" workbookViewId="0">
      <selection activeCell="A41" sqref="A41:XFD42"/>
    </sheetView>
  </sheetViews>
  <sheetFormatPr defaultColWidth="8.85546875" defaultRowHeight="12.75" x14ac:dyDescent="0.2"/>
  <cols>
    <col min="1" max="1" width="3" style="2" customWidth="1"/>
    <col min="2" max="2" width="28.85546875" style="2" customWidth="1"/>
    <col min="3" max="3" width="6.42578125" style="3" hidden="1" customWidth="1"/>
    <col min="4" max="4" width="6.42578125" style="3" customWidth="1"/>
    <col min="5" max="7" width="4.28515625" style="4" customWidth="1"/>
    <col min="8" max="8" width="4.28515625" style="5" customWidth="1"/>
    <col min="9" max="11" width="4.28515625" style="4" customWidth="1"/>
    <col min="12" max="12" width="4.28515625" style="5" customWidth="1"/>
    <col min="13" max="15" width="4.28515625" style="4" customWidth="1"/>
    <col min="16" max="16" width="4.28515625" style="5" customWidth="1"/>
    <col min="17" max="19" width="4.28515625" style="4" customWidth="1"/>
    <col min="20" max="20" width="4.28515625" style="5" customWidth="1"/>
    <col min="21" max="23" width="4.28515625" style="4" customWidth="1"/>
    <col min="24" max="24" width="4.28515625" style="5" customWidth="1"/>
    <col min="25" max="27" width="4.28515625" style="4" customWidth="1"/>
    <col min="28" max="28" width="4.28515625" style="5" customWidth="1"/>
    <col min="29" max="29" width="5.140625" style="7" customWidth="1"/>
    <col min="30" max="32" width="4.42578125" style="7" customWidth="1"/>
    <col min="33" max="33" width="4.42578125" style="6" customWidth="1"/>
    <col min="34" max="38" width="2.28515625" customWidth="1"/>
    <col min="39" max="43" width="2.42578125" customWidth="1"/>
    <col min="44" max="44" width="5.28515625" customWidth="1"/>
    <col min="45" max="45" width="3.7109375" customWidth="1"/>
    <col min="46" max="46" width="4.140625" customWidth="1"/>
    <col min="47" max="47" width="3.7109375" customWidth="1"/>
    <col min="48" max="48" width="4.42578125" customWidth="1"/>
  </cols>
  <sheetData>
    <row r="1" spans="1:38" x14ac:dyDescent="0.2">
      <c r="A1" s="163" t="s">
        <v>129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8"/>
      <c r="AI1" s="8"/>
      <c r="AJ1" s="8"/>
      <c r="AK1" s="8"/>
      <c r="AL1" s="8"/>
    </row>
    <row r="2" spans="1:38" x14ac:dyDescent="0.2">
      <c r="A2" s="163" t="s">
        <v>0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  <c r="AF2" s="163"/>
      <c r="AG2" s="163"/>
      <c r="AH2" s="8"/>
      <c r="AI2" s="8"/>
      <c r="AJ2" s="8"/>
      <c r="AK2" s="8"/>
      <c r="AL2" s="8"/>
    </row>
    <row r="3" spans="1:38" x14ac:dyDescent="0.2">
      <c r="A3" s="163" t="s">
        <v>128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  <c r="AF3" s="163"/>
      <c r="AG3" s="163"/>
      <c r="AH3" s="8"/>
      <c r="AI3" s="8"/>
      <c r="AJ3" s="8"/>
      <c r="AK3" s="8"/>
      <c r="AL3" s="8"/>
    </row>
    <row r="4" spans="1:38" x14ac:dyDescent="0.2">
      <c r="A4" s="163" t="s">
        <v>126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8"/>
      <c r="AI4" s="8"/>
      <c r="AJ4" s="8"/>
      <c r="AK4" s="8"/>
      <c r="AL4" s="8"/>
    </row>
    <row r="5" spans="1:38" ht="12.75" customHeight="1" x14ac:dyDescent="0.2">
      <c r="A5" s="164" t="s">
        <v>124</v>
      </c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  <c r="AB5" s="164"/>
      <c r="AC5" s="164"/>
      <c r="AD5" s="164"/>
      <c r="AE5" s="164"/>
      <c r="AF5" s="164"/>
      <c r="AG5" s="164"/>
      <c r="AH5" s="9"/>
      <c r="AI5" s="9"/>
      <c r="AJ5" s="9"/>
      <c r="AK5" s="9"/>
      <c r="AL5" s="9"/>
    </row>
    <row r="6" spans="1:38" ht="12.75" customHeight="1" x14ac:dyDescent="0.2">
      <c r="A6" s="142" t="s">
        <v>121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43"/>
      <c r="AC6" s="143"/>
      <c r="AD6" s="143"/>
      <c r="AE6" s="143"/>
      <c r="AF6" s="143"/>
      <c r="AG6" s="143"/>
      <c r="AH6" s="10"/>
      <c r="AI6" s="10"/>
      <c r="AJ6" s="10"/>
      <c r="AK6" s="10"/>
      <c r="AL6" s="10"/>
    </row>
    <row r="7" spans="1:38" x14ac:dyDescent="0.2">
      <c r="A7" s="144" t="s">
        <v>1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1"/>
      <c r="AI7" s="11"/>
      <c r="AJ7" s="11"/>
      <c r="AK7" s="11"/>
      <c r="AL7" s="11"/>
    </row>
    <row r="8" spans="1:38" x14ac:dyDescent="0.2">
      <c r="A8" s="145" t="s">
        <v>2</v>
      </c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2"/>
      <c r="AI8" s="12"/>
      <c r="AJ8" s="12"/>
      <c r="AK8" s="12"/>
      <c r="AL8" s="12"/>
    </row>
    <row r="9" spans="1:38" x14ac:dyDescent="0.2">
      <c r="A9" s="145" t="s">
        <v>130</v>
      </c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2"/>
      <c r="AI9" s="12"/>
      <c r="AJ9" s="12"/>
      <c r="AK9" s="12"/>
      <c r="AL9" s="12"/>
    </row>
    <row r="10" spans="1:38" ht="8.25" customHeight="1" x14ac:dyDescent="0.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</row>
    <row r="11" spans="1:38" x14ac:dyDescent="0.2">
      <c r="A11" s="146" t="s">
        <v>4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3"/>
      <c r="AH11" s="13"/>
      <c r="AI11" s="13"/>
      <c r="AJ11" s="13"/>
      <c r="AK11" s="13"/>
      <c r="AL11" s="13"/>
    </row>
    <row r="12" spans="1:38" s="1" customFormat="1" ht="13.5" thickBot="1" x14ac:dyDescent="0.25">
      <c r="A12" s="162"/>
      <c r="B12" s="162"/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</row>
    <row r="13" spans="1:38" s="14" customFormat="1" ht="12.75" customHeight="1" x14ac:dyDescent="0.2">
      <c r="A13" s="152" t="s">
        <v>5</v>
      </c>
      <c r="B13" s="154" t="s">
        <v>6</v>
      </c>
      <c r="C13" s="156" t="s">
        <v>7</v>
      </c>
      <c r="D13" s="159" t="s">
        <v>8</v>
      </c>
      <c r="E13" s="161" t="s">
        <v>9</v>
      </c>
      <c r="F13" s="161"/>
      <c r="G13" s="161"/>
      <c r="H13" s="161"/>
      <c r="I13" s="161"/>
      <c r="J13" s="161"/>
      <c r="K13" s="161"/>
      <c r="L13" s="161"/>
      <c r="M13" s="161" t="s">
        <v>10</v>
      </c>
      <c r="N13" s="161"/>
      <c r="O13" s="161"/>
      <c r="P13" s="161"/>
      <c r="Q13" s="161"/>
      <c r="R13" s="161"/>
      <c r="S13" s="161"/>
      <c r="T13" s="161"/>
      <c r="U13" s="161" t="s">
        <v>11</v>
      </c>
      <c r="V13" s="161"/>
      <c r="W13" s="161"/>
      <c r="X13" s="161"/>
      <c r="Y13" s="161"/>
      <c r="Z13" s="161"/>
      <c r="AA13" s="161"/>
      <c r="AB13" s="161"/>
      <c r="AC13" s="206" t="s">
        <v>12</v>
      </c>
      <c r="AD13" s="154" t="s">
        <v>13</v>
      </c>
      <c r="AE13" s="154"/>
      <c r="AF13" s="154"/>
      <c r="AG13" s="165" t="s">
        <v>14</v>
      </c>
    </row>
    <row r="14" spans="1:38" s="14" customFormat="1" x14ac:dyDescent="0.2">
      <c r="A14" s="153"/>
      <c r="B14" s="155"/>
      <c r="C14" s="157"/>
      <c r="D14" s="160"/>
      <c r="E14" s="149" t="s">
        <v>15</v>
      </c>
      <c r="F14" s="150"/>
      <c r="G14" s="151"/>
      <c r="H14" s="147" t="s">
        <v>14</v>
      </c>
      <c r="I14" s="149" t="s">
        <v>16</v>
      </c>
      <c r="J14" s="150"/>
      <c r="K14" s="151"/>
      <c r="L14" s="147" t="s">
        <v>14</v>
      </c>
      <c r="M14" s="149" t="s">
        <v>17</v>
      </c>
      <c r="N14" s="150"/>
      <c r="O14" s="151"/>
      <c r="P14" s="147" t="s">
        <v>14</v>
      </c>
      <c r="Q14" s="149" t="s">
        <v>18</v>
      </c>
      <c r="R14" s="150"/>
      <c r="S14" s="151"/>
      <c r="T14" s="147" t="s">
        <v>14</v>
      </c>
      <c r="U14" s="149" t="s">
        <v>19</v>
      </c>
      <c r="V14" s="150"/>
      <c r="W14" s="151"/>
      <c r="X14" s="147" t="s">
        <v>14</v>
      </c>
      <c r="Y14" s="149" t="s">
        <v>20</v>
      </c>
      <c r="Z14" s="150"/>
      <c r="AA14" s="151"/>
      <c r="AB14" s="147" t="s">
        <v>14</v>
      </c>
      <c r="AC14" s="207"/>
      <c r="AD14" s="155"/>
      <c r="AE14" s="155"/>
      <c r="AF14" s="155"/>
      <c r="AG14" s="166"/>
    </row>
    <row r="15" spans="1:38" s="14" customFormat="1" ht="18.95" customHeight="1" x14ac:dyDescent="0.2">
      <c r="A15" s="153"/>
      <c r="B15" s="155"/>
      <c r="C15" s="158"/>
      <c r="D15" s="160"/>
      <c r="E15" s="33" t="s">
        <v>21</v>
      </c>
      <c r="F15" s="33" t="s">
        <v>22</v>
      </c>
      <c r="G15" s="33" t="s">
        <v>135</v>
      </c>
      <c r="H15" s="148"/>
      <c r="I15" s="33" t="s">
        <v>21</v>
      </c>
      <c r="J15" s="33" t="s">
        <v>22</v>
      </c>
      <c r="K15" s="33" t="s">
        <v>135</v>
      </c>
      <c r="L15" s="148"/>
      <c r="M15" s="34" t="s">
        <v>21</v>
      </c>
      <c r="N15" s="34" t="s">
        <v>22</v>
      </c>
      <c r="O15" s="34" t="s">
        <v>135</v>
      </c>
      <c r="P15" s="148"/>
      <c r="Q15" s="34" t="s">
        <v>21</v>
      </c>
      <c r="R15" s="34" t="s">
        <v>22</v>
      </c>
      <c r="S15" s="34" t="s">
        <v>135</v>
      </c>
      <c r="T15" s="148"/>
      <c r="U15" s="35" t="s">
        <v>21</v>
      </c>
      <c r="V15" s="35" t="s">
        <v>22</v>
      </c>
      <c r="W15" s="35" t="s">
        <v>135</v>
      </c>
      <c r="X15" s="148"/>
      <c r="Y15" s="35" t="s">
        <v>21</v>
      </c>
      <c r="Z15" s="35" t="s">
        <v>22</v>
      </c>
      <c r="AA15" s="35" t="s">
        <v>135</v>
      </c>
      <c r="AB15" s="148"/>
      <c r="AC15" s="207"/>
      <c r="AD15" s="61" t="s">
        <v>21</v>
      </c>
      <c r="AE15" s="61" t="s">
        <v>22</v>
      </c>
      <c r="AF15" s="61" t="s">
        <v>135</v>
      </c>
      <c r="AG15" s="166"/>
      <c r="AI15" s="122"/>
    </row>
    <row r="16" spans="1:38" s="14" customFormat="1" ht="20.100000000000001" customHeight="1" x14ac:dyDescent="0.2">
      <c r="A16" s="201" t="s">
        <v>23</v>
      </c>
      <c r="B16" s="202"/>
      <c r="C16" s="202"/>
      <c r="D16" s="202"/>
      <c r="E16" s="202"/>
      <c r="F16" s="202"/>
      <c r="G16" s="202"/>
      <c r="H16" s="202"/>
      <c r="I16" s="202"/>
      <c r="J16" s="202"/>
      <c r="K16" s="202"/>
      <c r="L16" s="202"/>
      <c r="M16" s="202"/>
      <c r="N16" s="202"/>
      <c r="O16" s="202"/>
      <c r="P16" s="202"/>
      <c r="Q16" s="202"/>
      <c r="R16" s="202"/>
      <c r="S16" s="202"/>
      <c r="T16" s="202"/>
      <c r="U16" s="202"/>
      <c r="V16" s="202"/>
      <c r="W16" s="202"/>
      <c r="X16" s="202"/>
      <c r="Y16" s="202"/>
      <c r="Z16" s="202"/>
      <c r="AA16" s="202"/>
      <c r="AB16" s="202"/>
      <c r="AC16" s="60">
        <f>SUM(AC17:AC23)</f>
        <v>117</v>
      </c>
      <c r="AD16" s="60">
        <f>SUM(AD17:AD23)</f>
        <v>63</v>
      </c>
      <c r="AE16" s="60">
        <f>SUM(AE17:AE23)</f>
        <v>54</v>
      </c>
      <c r="AF16" s="60">
        <f>SUM(AF17:AF23)</f>
        <v>0</v>
      </c>
      <c r="AG16" s="135">
        <f>SUM(AG17:AG23)</f>
        <v>12</v>
      </c>
    </row>
    <row r="17" spans="1:36" s="14" customFormat="1" ht="20.100000000000001" customHeight="1" x14ac:dyDescent="0.2">
      <c r="A17" s="64">
        <v>1</v>
      </c>
      <c r="B17" s="27" t="s">
        <v>29</v>
      </c>
      <c r="C17" s="59" t="s">
        <v>30</v>
      </c>
      <c r="D17" s="104" t="s">
        <v>31</v>
      </c>
      <c r="E17" s="97">
        <v>4</v>
      </c>
      <c r="F17" s="97"/>
      <c r="G17" s="97"/>
      <c r="H17" s="105">
        <v>0</v>
      </c>
      <c r="I17" s="36"/>
      <c r="J17" s="36"/>
      <c r="K17" s="36"/>
      <c r="L17" s="105"/>
      <c r="M17" s="99"/>
      <c r="N17" s="99"/>
      <c r="O17" s="99"/>
      <c r="P17" s="105"/>
      <c r="Q17" s="37"/>
      <c r="R17" s="37"/>
      <c r="S17" s="37"/>
      <c r="T17" s="29"/>
      <c r="U17" s="100"/>
      <c r="V17" s="100"/>
      <c r="W17" s="100"/>
      <c r="X17" s="105"/>
      <c r="Y17" s="38"/>
      <c r="Z17" s="38"/>
      <c r="AA17" s="38"/>
      <c r="AB17" s="29"/>
      <c r="AC17" s="125">
        <f t="shared" ref="AC17:AC22" si="0">AD17+AE17+AF17</f>
        <v>4</v>
      </c>
      <c r="AD17" s="101">
        <f>E17+I17+M17+Q17+U17+Y17</f>
        <v>4</v>
      </c>
      <c r="AE17" s="101">
        <f t="shared" ref="AE17:AG22" si="1">F17+J17+N17+R17+V17+Z17</f>
        <v>0</v>
      </c>
      <c r="AF17" s="101">
        <f t="shared" si="1"/>
        <v>0</v>
      </c>
      <c r="AG17" s="101">
        <f t="shared" si="1"/>
        <v>0</v>
      </c>
    </row>
    <row r="18" spans="1:36" s="14" customFormat="1" ht="20.100000000000001" customHeight="1" x14ac:dyDescent="0.25">
      <c r="A18" s="64">
        <v>2</v>
      </c>
      <c r="B18" s="27" t="s">
        <v>36</v>
      </c>
      <c r="C18" s="89" t="s">
        <v>27</v>
      </c>
      <c r="D18" s="104" t="s">
        <v>28</v>
      </c>
      <c r="E18" s="97">
        <v>5</v>
      </c>
      <c r="F18" s="126"/>
      <c r="G18" s="97"/>
      <c r="H18" s="105">
        <v>1</v>
      </c>
      <c r="I18" s="90"/>
      <c r="J18" s="90"/>
      <c r="K18" s="90"/>
      <c r="L18" s="105"/>
      <c r="M18" s="99"/>
      <c r="N18" s="99"/>
      <c r="O18" s="99"/>
      <c r="P18" s="32"/>
      <c r="Q18" s="92"/>
      <c r="R18" s="92"/>
      <c r="S18" s="92"/>
      <c r="T18" s="91"/>
      <c r="U18" s="100"/>
      <c r="V18" s="100"/>
      <c r="W18" s="100"/>
      <c r="X18" s="105"/>
      <c r="Y18" s="93"/>
      <c r="Z18" s="93"/>
      <c r="AA18" s="93"/>
      <c r="AB18" s="91"/>
      <c r="AC18" s="125">
        <f t="shared" si="0"/>
        <v>5</v>
      </c>
      <c r="AD18" s="101">
        <f t="shared" ref="AD18:AD19" si="2">E18+I18+M18+Q18+U18+Y18</f>
        <v>5</v>
      </c>
      <c r="AE18" s="101">
        <f t="shared" si="1"/>
        <v>0</v>
      </c>
      <c r="AF18" s="101">
        <f t="shared" si="1"/>
        <v>0</v>
      </c>
      <c r="AG18" s="136">
        <f t="shared" si="1"/>
        <v>1</v>
      </c>
      <c r="AI18" s="95"/>
    </row>
    <row r="19" spans="1:36" s="14" customFormat="1" ht="20.100000000000001" customHeight="1" x14ac:dyDescent="0.2">
      <c r="A19" s="64">
        <v>3</v>
      </c>
      <c r="B19" s="27" t="s">
        <v>32</v>
      </c>
      <c r="C19" s="59" t="s">
        <v>33</v>
      </c>
      <c r="D19" s="104" t="s">
        <v>34</v>
      </c>
      <c r="E19" s="97"/>
      <c r="F19" s="97">
        <v>18</v>
      </c>
      <c r="G19" s="97"/>
      <c r="H19" s="105">
        <v>2</v>
      </c>
      <c r="I19" s="36"/>
      <c r="J19" s="36">
        <v>18</v>
      </c>
      <c r="K19" s="36"/>
      <c r="L19" s="105">
        <v>2</v>
      </c>
      <c r="M19" s="99"/>
      <c r="N19" s="99">
        <v>18</v>
      </c>
      <c r="O19" s="99"/>
      <c r="P19" s="32">
        <v>2</v>
      </c>
      <c r="Q19" s="37"/>
      <c r="R19" s="37"/>
      <c r="S19" s="37"/>
      <c r="T19" s="29"/>
      <c r="U19" s="100"/>
      <c r="V19" s="100"/>
      <c r="W19" s="100"/>
      <c r="X19" s="105"/>
      <c r="Y19" s="38"/>
      <c r="Z19" s="38"/>
      <c r="AA19" s="38"/>
      <c r="AB19" s="29"/>
      <c r="AC19" s="125">
        <f t="shared" si="0"/>
        <v>54</v>
      </c>
      <c r="AD19" s="101">
        <f t="shared" si="2"/>
        <v>0</v>
      </c>
      <c r="AE19" s="101">
        <f t="shared" si="1"/>
        <v>54</v>
      </c>
      <c r="AF19" s="101">
        <f t="shared" si="1"/>
        <v>0</v>
      </c>
      <c r="AG19" s="136">
        <f t="shared" si="1"/>
        <v>6</v>
      </c>
    </row>
    <row r="20" spans="1:36" s="14" customFormat="1" ht="20.100000000000001" customHeight="1" x14ac:dyDescent="0.2">
      <c r="A20" s="63">
        <v>4</v>
      </c>
      <c r="B20" s="27" t="s">
        <v>24</v>
      </c>
      <c r="C20" s="59" t="s">
        <v>25</v>
      </c>
      <c r="D20" s="104" t="s">
        <v>26</v>
      </c>
      <c r="E20" s="97"/>
      <c r="F20" s="97"/>
      <c r="G20" s="97"/>
      <c r="H20" s="105"/>
      <c r="I20" s="36">
        <v>18</v>
      </c>
      <c r="J20" s="36"/>
      <c r="K20" s="36"/>
      <c r="L20" s="105">
        <v>2</v>
      </c>
      <c r="M20" s="99"/>
      <c r="N20" s="99"/>
      <c r="O20" s="99"/>
      <c r="P20" s="105"/>
      <c r="Q20" s="37"/>
      <c r="R20" s="37"/>
      <c r="S20" s="37"/>
      <c r="T20" s="29"/>
      <c r="U20" s="100"/>
      <c r="V20" s="100"/>
      <c r="W20" s="100"/>
      <c r="X20" s="105"/>
      <c r="Y20" s="38"/>
      <c r="Z20" s="38"/>
      <c r="AA20" s="38"/>
      <c r="AB20" s="29"/>
      <c r="AC20" s="125">
        <f t="shared" si="0"/>
        <v>18</v>
      </c>
      <c r="AD20" s="101">
        <f>E20+I20+M20+Q20+U20+Y20</f>
        <v>18</v>
      </c>
      <c r="AE20" s="101">
        <f t="shared" si="1"/>
        <v>0</v>
      </c>
      <c r="AF20" s="101">
        <f t="shared" si="1"/>
        <v>0</v>
      </c>
      <c r="AG20" s="136">
        <f t="shared" si="1"/>
        <v>2</v>
      </c>
    </row>
    <row r="21" spans="1:36" s="14" customFormat="1" ht="20.100000000000001" customHeight="1" x14ac:dyDescent="0.2">
      <c r="A21" s="64">
        <v>5</v>
      </c>
      <c r="B21" s="27" t="s">
        <v>37</v>
      </c>
      <c r="C21" s="89" t="s">
        <v>38</v>
      </c>
      <c r="D21" s="104" t="s">
        <v>39</v>
      </c>
      <c r="E21" s="97"/>
      <c r="F21" s="126"/>
      <c r="G21" s="97"/>
      <c r="H21" s="105"/>
      <c r="I21" s="90"/>
      <c r="J21" s="90"/>
      <c r="K21" s="90"/>
      <c r="L21" s="105"/>
      <c r="M21" s="99">
        <v>9</v>
      </c>
      <c r="N21" s="99"/>
      <c r="O21" s="99"/>
      <c r="P21" s="32">
        <v>1</v>
      </c>
      <c r="Q21" s="92"/>
      <c r="R21" s="92"/>
      <c r="S21" s="92"/>
      <c r="T21" s="91"/>
      <c r="U21" s="100"/>
      <c r="V21" s="100"/>
      <c r="W21" s="100"/>
      <c r="X21" s="105"/>
      <c r="Y21" s="93"/>
      <c r="Z21" s="93"/>
      <c r="AA21" s="93"/>
      <c r="AB21" s="91"/>
      <c r="AC21" s="125">
        <f t="shared" si="0"/>
        <v>9</v>
      </c>
      <c r="AD21" s="101">
        <f t="shared" ref="AD21:AD22" si="3">E21+I21+M21+Q21+U21+Y21</f>
        <v>9</v>
      </c>
      <c r="AE21" s="101">
        <f t="shared" si="1"/>
        <v>0</v>
      </c>
      <c r="AF21" s="101">
        <f t="shared" si="1"/>
        <v>0</v>
      </c>
      <c r="AG21" s="136">
        <f t="shared" si="1"/>
        <v>1</v>
      </c>
      <c r="AJ21" s="88"/>
    </row>
    <row r="22" spans="1:36" s="14" customFormat="1" ht="20.100000000000001" customHeight="1" x14ac:dyDescent="0.2">
      <c r="A22" s="64">
        <v>6</v>
      </c>
      <c r="B22" s="27" t="s">
        <v>40</v>
      </c>
      <c r="C22" s="89" t="s">
        <v>38</v>
      </c>
      <c r="D22" s="104" t="s">
        <v>39</v>
      </c>
      <c r="E22" s="97"/>
      <c r="F22" s="126"/>
      <c r="G22" s="97"/>
      <c r="H22" s="105"/>
      <c r="I22" s="90"/>
      <c r="J22" s="90"/>
      <c r="K22" s="90"/>
      <c r="L22" s="105"/>
      <c r="M22" s="99">
        <v>9</v>
      </c>
      <c r="N22" s="99"/>
      <c r="O22" s="99"/>
      <c r="P22" s="32">
        <v>1</v>
      </c>
      <c r="Q22" s="92"/>
      <c r="R22" s="92"/>
      <c r="S22" s="92"/>
      <c r="T22" s="91"/>
      <c r="U22" s="100"/>
      <c r="V22" s="100"/>
      <c r="W22" s="100"/>
      <c r="X22" s="105"/>
      <c r="Y22" s="93"/>
      <c r="Z22" s="93"/>
      <c r="AA22" s="93"/>
      <c r="AB22" s="91"/>
      <c r="AC22" s="125">
        <f t="shared" si="0"/>
        <v>9</v>
      </c>
      <c r="AD22" s="101">
        <f t="shared" si="3"/>
        <v>9</v>
      </c>
      <c r="AE22" s="101">
        <f t="shared" si="1"/>
        <v>0</v>
      </c>
      <c r="AF22" s="101">
        <f t="shared" si="1"/>
        <v>0</v>
      </c>
      <c r="AG22" s="136">
        <f t="shared" si="1"/>
        <v>1</v>
      </c>
    </row>
    <row r="23" spans="1:36" s="80" customFormat="1" ht="20.100000000000001" customHeight="1" x14ac:dyDescent="0.2">
      <c r="A23" s="64">
        <v>7</v>
      </c>
      <c r="B23" s="27" t="s">
        <v>41</v>
      </c>
      <c r="C23" s="75" t="s">
        <v>42</v>
      </c>
      <c r="D23" s="104" t="s">
        <v>43</v>
      </c>
      <c r="E23" s="97"/>
      <c r="F23" s="97"/>
      <c r="G23" s="97"/>
      <c r="H23" s="105"/>
      <c r="I23" s="76"/>
      <c r="J23" s="76"/>
      <c r="K23" s="76"/>
      <c r="L23" s="105"/>
      <c r="M23" s="99"/>
      <c r="N23" s="99"/>
      <c r="O23" s="127"/>
      <c r="P23" s="32"/>
      <c r="Q23" s="81"/>
      <c r="R23" s="78"/>
      <c r="S23" s="81"/>
      <c r="T23" s="77"/>
      <c r="U23" s="100">
        <v>18</v>
      </c>
      <c r="V23" s="100"/>
      <c r="W23" s="100"/>
      <c r="X23" s="106">
        <v>1</v>
      </c>
      <c r="Y23" s="79"/>
      <c r="Z23" s="79"/>
      <c r="AA23" s="79"/>
      <c r="AB23" s="77"/>
      <c r="AC23" s="125">
        <f>AD23+AE23+AF23</f>
        <v>18</v>
      </c>
      <c r="AD23" s="101">
        <f>E23+I23+M23+Q23+U23+Y23</f>
        <v>18</v>
      </c>
      <c r="AE23" s="101">
        <f>F23+J23+N23+R23+V23+Z23</f>
        <v>0</v>
      </c>
      <c r="AF23" s="101">
        <f>G23+K23+O23+S23+W23+AA23</f>
        <v>0</v>
      </c>
      <c r="AG23" s="136">
        <f>H23+L23+P23+T23+X23+AB23</f>
        <v>1</v>
      </c>
    </row>
    <row r="24" spans="1:36" s="14" customFormat="1" ht="20.100000000000001" customHeight="1" x14ac:dyDescent="0.2">
      <c r="A24" s="203" t="s">
        <v>44</v>
      </c>
      <c r="B24" s="204"/>
      <c r="C24" s="204"/>
      <c r="D24" s="204"/>
      <c r="E24" s="204"/>
      <c r="F24" s="204"/>
      <c r="G24" s="204"/>
      <c r="H24" s="204"/>
      <c r="I24" s="204"/>
      <c r="J24" s="204"/>
      <c r="K24" s="204"/>
      <c r="L24" s="204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204"/>
      <c r="Y24" s="204"/>
      <c r="Z24" s="204"/>
      <c r="AA24" s="204"/>
      <c r="AB24" s="205"/>
      <c r="AC24" s="60">
        <f>SUM(AC25:AC32)</f>
        <v>630</v>
      </c>
      <c r="AD24" s="60">
        <f>SUM(AD25:AD32)</f>
        <v>0</v>
      </c>
      <c r="AE24" s="60">
        <f>SUM(AE25:AE32)</f>
        <v>594</v>
      </c>
      <c r="AF24" s="60">
        <f>SUM(AF25:AF32)</f>
        <v>36</v>
      </c>
      <c r="AG24" s="135">
        <f>SUM(AG25:AG32)</f>
        <v>39</v>
      </c>
      <c r="AH24" s="122"/>
    </row>
    <row r="25" spans="1:36" s="14" customFormat="1" ht="27" customHeight="1" x14ac:dyDescent="0.2">
      <c r="A25" s="64">
        <v>8</v>
      </c>
      <c r="B25" s="67" t="s">
        <v>45</v>
      </c>
      <c r="C25" s="59" t="s">
        <v>46</v>
      </c>
      <c r="D25" s="200" t="s">
        <v>47</v>
      </c>
      <c r="E25" s="36"/>
      <c r="F25" s="36"/>
      <c r="G25" s="36"/>
      <c r="H25" s="68"/>
      <c r="I25" s="36"/>
      <c r="J25" s="36"/>
      <c r="K25" s="36"/>
      <c r="L25" s="68"/>
      <c r="M25" s="37"/>
      <c r="N25" s="37">
        <v>18</v>
      </c>
      <c r="O25" s="37"/>
      <c r="P25" s="30">
        <v>1</v>
      </c>
      <c r="Q25" s="37"/>
      <c r="R25" s="37">
        <v>18</v>
      </c>
      <c r="S25" s="37"/>
      <c r="T25" s="30">
        <v>1</v>
      </c>
      <c r="U25" s="38"/>
      <c r="V25" s="38">
        <v>18</v>
      </c>
      <c r="W25" s="38"/>
      <c r="X25" s="30">
        <v>1</v>
      </c>
      <c r="Y25" s="38"/>
      <c r="Z25" s="38">
        <v>18</v>
      </c>
      <c r="AA25" s="38"/>
      <c r="AB25" s="30">
        <v>1</v>
      </c>
      <c r="AC25" s="53">
        <f>AD25+AE25+AF25</f>
        <v>72</v>
      </c>
      <c r="AD25" s="31">
        <f t="shared" ref="AD25:AG39" si="4">E25+I25+M25+Q25+U25+Y25</f>
        <v>0</v>
      </c>
      <c r="AE25" s="31">
        <f t="shared" si="4"/>
        <v>72</v>
      </c>
      <c r="AF25" s="31">
        <f t="shared" si="4"/>
        <v>0</v>
      </c>
      <c r="AG25" s="137">
        <f t="shared" si="4"/>
        <v>4</v>
      </c>
    </row>
    <row r="26" spans="1:36" s="14" customFormat="1" ht="27" customHeight="1" x14ac:dyDescent="0.2">
      <c r="A26" s="64">
        <v>9</v>
      </c>
      <c r="B26" s="67" t="s">
        <v>48</v>
      </c>
      <c r="C26" s="59" t="s">
        <v>46</v>
      </c>
      <c r="D26" s="200"/>
      <c r="E26" s="36"/>
      <c r="F26" s="36"/>
      <c r="G26" s="36"/>
      <c r="H26" s="68"/>
      <c r="I26" s="36"/>
      <c r="J26" s="36"/>
      <c r="K26" s="36"/>
      <c r="L26" s="68"/>
      <c r="M26" s="37"/>
      <c r="N26" s="37">
        <v>18</v>
      </c>
      <c r="O26" s="37"/>
      <c r="P26" s="30">
        <v>1</v>
      </c>
      <c r="Q26" s="37"/>
      <c r="R26" s="37">
        <v>18</v>
      </c>
      <c r="S26" s="37"/>
      <c r="T26" s="30">
        <v>1</v>
      </c>
      <c r="U26" s="38"/>
      <c r="V26" s="38">
        <v>18</v>
      </c>
      <c r="W26" s="38"/>
      <c r="X26" s="30">
        <v>1</v>
      </c>
      <c r="Y26" s="38"/>
      <c r="Z26" s="38">
        <v>18</v>
      </c>
      <c r="AA26" s="38"/>
      <c r="AB26" s="30">
        <v>1</v>
      </c>
      <c r="AC26" s="53">
        <f>AD26+AE26+AF26</f>
        <v>72</v>
      </c>
      <c r="AD26" s="31">
        <f t="shared" si="4"/>
        <v>0</v>
      </c>
      <c r="AE26" s="31">
        <f t="shared" si="4"/>
        <v>72</v>
      </c>
      <c r="AF26" s="31">
        <f t="shared" si="4"/>
        <v>0</v>
      </c>
      <c r="AG26" s="137">
        <f t="shared" si="4"/>
        <v>4</v>
      </c>
    </row>
    <row r="27" spans="1:36" s="14" customFormat="1" ht="27" customHeight="1" x14ac:dyDescent="0.2">
      <c r="A27" s="64">
        <v>10</v>
      </c>
      <c r="B27" s="67" t="s">
        <v>49</v>
      </c>
      <c r="C27" s="59" t="s">
        <v>46</v>
      </c>
      <c r="D27" s="200"/>
      <c r="E27" s="36"/>
      <c r="F27" s="36"/>
      <c r="G27" s="36"/>
      <c r="H27" s="29"/>
      <c r="I27" s="36"/>
      <c r="J27" s="36"/>
      <c r="K27" s="36"/>
      <c r="L27" s="29"/>
      <c r="M27" s="37"/>
      <c r="N27" s="37">
        <v>18</v>
      </c>
      <c r="O27" s="37"/>
      <c r="P27" s="30">
        <v>2</v>
      </c>
      <c r="Q27" s="37"/>
      <c r="R27" s="37"/>
      <c r="S27" s="37"/>
      <c r="T27" s="30"/>
      <c r="U27" s="38"/>
      <c r="V27" s="38"/>
      <c r="W27" s="38"/>
      <c r="X27" s="30"/>
      <c r="Y27" s="38"/>
      <c r="Z27" s="38"/>
      <c r="AA27" s="38"/>
      <c r="AB27" s="30"/>
      <c r="AC27" s="53">
        <f>AD27+AE27+AF27</f>
        <v>18</v>
      </c>
      <c r="AD27" s="31">
        <f t="shared" si="4"/>
        <v>0</v>
      </c>
      <c r="AE27" s="31">
        <f t="shared" si="4"/>
        <v>18</v>
      </c>
      <c r="AF27" s="31">
        <f t="shared" si="4"/>
        <v>0</v>
      </c>
      <c r="AG27" s="137">
        <f t="shared" si="4"/>
        <v>2</v>
      </c>
    </row>
    <row r="28" spans="1:36" s="14" customFormat="1" ht="27" customHeight="1" x14ac:dyDescent="0.2">
      <c r="A28" s="64">
        <v>11</v>
      </c>
      <c r="B28" s="67" t="s">
        <v>50</v>
      </c>
      <c r="C28" s="59" t="s">
        <v>51</v>
      </c>
      <c r="D28" s="200"/>
      <c r="E28" s="36"/>
      <c r="F28" s="36">
        <v>36</v>
      </c>
      <c r="G28" s="36"/>
      <c r="H28" s="29">
        <v>3</v>
      </c>
      <c r="I28" s="36"/>
      <c r="J28" s="36">
        <v>54</v>
      </c>
      <c r="K28" s="36"/>
      <c r="L28" s="29">
        <v>4</v>
      </c>
      <c r="M28" s="37"/>
      <c r="N28" s="37">
        <v>18</v>
      </c>
      <c r="O28" s="37"/>
      <c r="P28" s="30">
        <v>1</v>
      </c>
      <c r="Q28" s="37"/>
      <c r="R28" s="37">
        <v>18</v>
      </c>
      <c r="S28" s="37"/>
      <c r="T28" s="30">
        <v>1</v>
      </c>
      <c r="U28" s="38"/>
      <c r="V28" s="38">
        <v>18</v>
      </c>
      <c r="W28" s="38"/>
      <c r="X28" s="30">
        <v>1</v>
      </c>
      <c r="Y28" s="38"/>
      <c r="Z28" s="38">
        <v>18</v>
      </c>
      <c r="AA28" s="38"/>
      <c r="AB28" s="30">
        <v>2</v>
      </c>
      <c r="AC28" s="53">
        <f>AD28+AE28+AF28</f>
        <v>162</v>
      </c>
      <c r="AD28" s="31">
        <f t="shared" si="4"/>
        <v>0</v>
      </c>
      <c r="AE28" s="31">
        <f t="shared" si="4"/>
        <v>162</v>
      </c>
      <c r="AF28" s="31">
        <f t="shared" si="4"/>
        <v>0</v>
      </c>
      <c r="AG28" s="137">
        <f t="shared" si="4"/>
        <v>12</v>
      </c>
    </row>
    <row r="29" spans="1:36" s="14" customFormat="1" ht="27" customHeight="1" x14ac:dyDescent="0.2">
      <c r="A29" s="64">
        <v>12</v>
      </c>
      <c r="B29" s="67" t="s">
        <v>131</v>
      </c>
      <c r="C29" s="59"/>
      <c r="D29" s="200"/>
      <c r="E29" s="36"/>
      <c r="F29" s="36">
        <v>36</v>
      </c>
      <c r="G29" s="36"/>
      <c r="H29" s="68">
        <v>2</v>
      </c>
      <c r="I29" s="36"/>
      <c r="J29" s="36">
        <v>36</v>
      </c>
      <c r="K29" s="36"/>
      <c r="L29" s="68">
        <v>2</v>
      </c>
      <c r="M29" s="37"/>
      <c r="N29" s="37"/>
      <c r="O29" s="37"/>
      <c r="P29" s="30"/>
      <c r="Q29" s="37"/>
      <c r="R29" s="37"/>
      <c r="S29" s="37"/>
      <c r="T29" s="30"/>
      <c r="U29" s="38"/>
      <c r="V29" s="38"/>
      <c r="W29" s="38"/>
      <c r="X29" s="30"/>
      <c r="Y29" s="38"/>
      <c r="Z29" s="38"/>
      <c r="AA29" s="38"/>
      <c r="AB29" s="30"/>
      <c r="AC29" s="53">
        <f t="shared" ref="AC29:AC31" si="5">AD29+AE29+AF29</f>
        <v>72</v>
      </c>
      <c r="AD29" s="31">
        <f t="shared" si="4"/>
        <v>0</v>
      </c>
      <c r="AE29" s="31">
        <f t="shared" si="4"/>
        <v>72</v>
      </c>
      <c r="AF29" s="31">
        <f t="shared" si="4"/>
        <v>0</v>
      </c>
      <c r="AG29" s="137">
        <f t="shared" si="4"/>
        <v>4</v>
      </c>
    </row>
    <row r="30" spans="1:36" s="14" customFormat="1" ht="27" customHeight="1" x14ac:dyDescent="0.2">
      <c r="A30" s="64">
        <v>13</v>
      </c>
      <c r="B30" s="67" t="s">
        <v>132</v>
      </c>
      <c r="C30" s="59"/>
      <c r="D30" s="200"/>
      <c r="E30" s="36"/>
      <c r="F30" s="36">
        <v>54</v>
      </c>
      <c r="G30" s="36"/>
      <c r="H30" s="68">
        <v>3</v>
      </c>
      <c r="I30" s="36"/>
      <c r="J30" s="36">
        <v>36</v>
      </c>
      <c r="K30" s="36"/>
      <c r="L30" s="68">
        <v>2</v>
      </c>
      <c r="M30" s="37"/>
      <c r="N30" s="37"/>
      <c r="O30" s="37"/>
      <c r="P30" s="30"/>
      <c r="Q30" s="37"/>
      <c r="R30" s="37"/>
      <c r="S30" s="37"/>
      <c r="T30" s="30"/>
      <c r="U30" s="38"/>
      <c r="V30" s="38"/>
      <c r="W30" s="38"/>
      <c r="X30" s="30"/>
      <c r="Y30" s="38"/>
      <c r="Z30" s="38"/>
      <c r="AA30" s="38"/>
      <c r="AB30" s="30"/>
      <c r="AC30" s="53">
        <f t="shared" si="5"/>
        <v>90</v>
      </c>
      <c r="AD30" s="31">
        <f t="shared" si="4"/>
        <v>0</v>
      </c>
      <c r="AE30" s="31">
        <f t="shared" si="4"/>
        <v>90</v>
      </c>
      <c r="AF30" s="31">
        <f t="shared" si="4"/>
        <v>0</v>
      </c>
      <c r="AG30" s="137">
        <f t="shared" si="4"/>
        <v>5</v>
      </c>
    </row>
    <row r="31" spans="1:36" s="14" customFormat="1" ht="27" customHeight="1" x14ac:dyDescent="0.2">
      <c r="A31" s="64">
        <v>14</v>
      </c>
      <c r="B31" s="67" t="s">
        <v>133</v>
      </c>
      <c r="C31" s="59"/>
      <c r="D31" s="200"/>
      <c r="E31" s="36"/>
      <c r="F31" s="36">
        <v>54</v>
      </c>
      <c r="G31" s="36"/>
      <c r="H31" s="29">
        <v>3</v>
      </c>
      <c r="I31" s="36"/>
      <c r="J31" s="36">
        <v>54</v>
      </c>
      <c r="K31" s="36"/>
      <c r="L31" s="29">
        <v>3</v>
      </c>
      <c r="M31" s="37"/>
      <c r="N31" s="37"/>
      <c r="O31" s="37"/>
      <c r="P31" s="30"/>
      <c r="Q31" s="37"/>
      <c r="R31" s="37"/>
      <c r="S31" s="37"/>
      <c r="T31" s="30"/>
      <c r="U31" s="38"/>
      <c r="V31" s="38"/>
      <c r="W31" s="38"/>
      <c r="X31" s="30"/>
      <c r="Y31" s="38"/>
      <c r="Z31" s="38"/>
      <c r="AA31" s="38"/>
      <c r="AB31" s="30"/>
      <c r="AC31" s="53">
        <f t="shared" si="5"/>
        <v>108</v>
      </c>
      <c r="AD31" s="31">
        <f t="shared" si="4"/>
        <v>0</v>
      </c>
      <c r="AE31" s="31">
        <f t="shared" si="4"/>
        <v>108</v>
      </c>
      <c r="AF31" s="31">
        <f t="shared" si="4"/>
        <v>0</v>
      </c>
      <c r="AG31" s="137">
        <f t="shared" si="4"/>
        <v>6</v>
      </c>
    </row>
    <row r="32" spans="1:36" s="14" customFormat="1" ht="27" customHeight="1" x14ac:dyDescent="0.2">
      <c r="A32" s="64">
        <v>15</v>
      </c>
      <c r="B32" s="67" t="s">
        <v>52</v>
      </c>
      <c r="C32" s="59" t="s">
        <v>53</v>
      </c>
      <c r="D32" s="200"/>
      <c r="E32" s="36"/>
      <c r="F32" s="36"/>
      <c r="G32" s="36">
        <v>18</v>
      </c>
      <c r="H32" s="30">
        <v>1</v>
      </c>
      <c r="I32" s="36"/>
      <c r="J32" s="36"/>
      <c r="K32" s="36">
        <v>18</v>
      </c>
      <c r="L32" s="30">
        <v>1</v>
      </c>
      <c r="M32" s="37"/>
      <c r="N32" s="69"/>
      <c r="O32" s="69"/>
      <c r="P32" s="68"/>
      <c r="Q32" s="69"/>
      <c r="R32" s="37"/>
      <c r="S32" s="37"/>
      <c r="T32" s="29"/>
      <c r="U32" s="38"/>
      <c r="V32" s="52"/>
      <c r="W32" s="52"/>
      <c r="X32" s="68"/>
      <c r="Y32" s="38"/>
      <c r="Z32" s="38"/>
      <c r="AA32" s="38"/>
      <c r="AB32" s="68"/>
      <c r="AC32" s="53">
        <f>AD32+AE32+AF32</f>
        <v>36</v>
      </c>
      <c r="AD32" s="31">
        <f t="shared" si="4"/>
        <v>0</v>
      </c>
      <c r="AE32" s="31">
        <f t="shared" si="4"/>
        <v>0</v>
      </c>
      <c r="AF32" s="31">
        <f t="shared" si="4"/>
        <v>36</v>
      </c>
      <c r="AG32" s="137">
        <f t="shared" si="4"/>
        <v>2</v>
      </c>
    </row>
    <row r="33" spans="1:38" s="15" customFormat="1" ht="20.100000000000001" customHeight="1" x14ac:dyDescent="0.2">
      <c r="A33" s="194" t="s">
        <v>119</v>
      </c>
      <c r="B33" s="195"/>
      <c r="C33" s="195"/>
      <c r="D33" s="195"/>
      <c r="E33" s="195"/>
      <c r="F33" s="195"/>
      <c r="G33" s="195"/>
      <c r="H33" s="195"/>
      <c r="I33" s="195"/>
      <c r="J33" s="195"/>
      <c r="K33" s="195"/>
      <c r="L33" s="195"/>
      <c r="M33" s="195"/>
      <c r="N33" s="195"/>
      <c r="O33" s="195"/>
      <c r="P33" s="195"/>
      <c r="Q33" s="195"/>
      <c r="R33" s="195"/>
      <c r="S33" s="195"/>
      <c r="T33" s="195"/>
      <c r="U33" s="195"/>
      <c r="V33" s="195"/>
      <c r="W33" s="195"/>
      <c r="X33" s="195"/>
      <c r="Y33" s="195"/>
      <c r="Z33" s="195"/>
      <c r="AA33" s="195"/>
      <c r="AB33" s="195"/>
      <c r="AC33" s="60">
        <f>SUM(AC34:AC39)</f>
        <v>147</v>
      </c>
      <c r="AD33" s="60">
        <f>SUM(AD34:AD39)</f>
        <v>18</v>
      </c>
      <c r="AE33" s="60">
        <f>SUM(AE34:AE39)</f>
        <v>129</v>
      </c>
      <c r="AF33" s="60">
        <f>SUM(AF34:AF39)</f>
        <v>0</v>
      </c>
      <c r="AG33" s="135">
        <f>SUM(AG34:AG39)</f>
        <v>15</v>
      </c>
      <c r="AJ33" s="87"/>
    </row>
    <row r="34" spans="1:38" s="80" customFormat="1" ht="20.100000000000001" customHeight="1" x14ac:dyDescent="0.2">
      <c r="A34" s="123">
        <v>16</v>
      </c>
      <c r="B34" s="27" t="s">
        <v>60</v>
      </c>
      <c r="C34" s="75" t="s">
        <v>27</v>
      </c>
      <c r="D34" s="104" t="s">
        <v>28</v>
      </c>
      <c r="E34" s="97"/>
      <c r="F34" s="97">
        <v>12</v>
      </c>
      <c r="G34" s="97"/>
      <c r="H34" s="105">
        <v>1</v>
      </c>
      <c r="I34" s="97"/>
      <c r="J34" s="97"/>
      <c r="K34" s="97"/>
      <c r="L34" s="105"/>
      <c r="M34" s="99"/>
      <c r="N34" s="99"/>
      <c r="O34" s="99"/>
      <c r="P34" s="105"/>
      <c r="Q34" s="99"/>
      <c r="R34" s="99"/>
      <c r="S34" s="99"/>
      <c r="T34" s="105"/>
      <c r="U34" s="100"/>
      <c r="V34" s="100"/>
      <c r="W34" s="100"/>
      <c r="X34" s="105"/>
      <c r="Y34" s="100"/>
      <c r="Z34" s="100"/>
      <c r="AA34" s="100"/>
      <c r="AB34" s="98"/>
      <c r="AC34" s="125">
        <f t="shared" ref="AC34" si="6">AD34+AE34+AF34</f>
        <v>12</v>
      </c>
      <c r="AD34" s="101">
        <f t="shared" ref="AD34:AF34" si="7">Y34+U34+Q34+M34+I34+E34</f>
        <v>0</v>
      </c>
      <c r="AE34" s="101">
        <f t="shared" si="7"/>
        <v>12</v>
      </c>
      <c r="AF34" s="101">
        <f t="shared" si="7"/>
        <v>0</v>
      </c>
      <c r="AG34" s="136">
        <f t="shared" ref="AG34" si="8">H34+L34+P34+T34+X34+AB34</f>
        <v>1</v>
      </c>
      <c r="AI34" s="112"/>
    </row>
    <row r="35" spans="1:38" s="80" customFormat="1" ht="20.100000000000001" customHeight="1" x14ac:dyDescent="0.2">
      <c r="A35" s="64">
        <v>17</v>
      </c>
      <c r="B35" s="27" t="s">
        <v>59</v>
      </c>
      <c r="C35" s="75" t="s">
        <v>33</v>
      </c>
      <c r="D35" s="104" t="s">
        <v>34</v>
      </c>
      <c r="E35" s="97"/>
      <c r="F35" s="97">
        <v>18</v>
      </c>
      <c r="G35" s="97"/>
      <c r="H35" s="105">
        <v>2</v>
      </c>
      <c r="I35" s="97"/>
      <c r="J35" s="97">
        <v>18</v>
      </c>
      <c r="K35" s="97"/>
      <c r="L35" s="105">
        <v>2</v>
      </c>
      <c r="M35" s="99"/>
      <c r="N35" s="99">
        <v>18</v>
      </c>
      <c r="O35" s="99"/>
      <c r="P35" s="32">
        <v>1</v>
      </c>
      <c r="Q35" s="99"/>
      <c r="R35" s="99"/>
      <c r="S35" s="99"/>
      <c r="T35" s="105"/>
      <c r="U35" s="100"/>
      <c r="V35" s="100"/>
      <c r="W35" s="100"/>
      <c r="X35" s="105"/>
      <c r="Y35" s="100"/>
      <c r="Z35" s="100"/>
      <c r="AA35" s="100"/>
      <c r="AB35" s="98"/>
      <c r="AC35" s="125">
        <f>AD35+AE35+AF35</f>
        <v>54</v>
      </c>
      <c r="AD35" s="101">
        <f>Y35+U35+Q35+M35+I35+E35</f>
        <v>0</v>
      </c>
      <c r="AE35" s="101">
        <f>Z35+V35+R35+N35+J35+F35</f>
        <v>54</v>
      </c>
      <c r="AF35" s="101">
        <f>AA35+W35+S35+O35+K35+G35</f>
        <v>0</v>
      </c>
      <c r="AG35" s="136">
        <f>H35+L35+P35+T35+X35+AB35</f>
        <v>5</v>
      </c>
      <c r="AI35" s="14"/>
    </row>
    <row r="36" spans="1:38" s="80" customFormat="1" ht="20.100000000000001" customHeight="1" x14ac:dyDescent="0.2">
      <c r="A36" s="64">
        <v>18</v>
      </c>
      <c r="B36" s="27" t="s">
        <v>63</v>
      </c>
      <c r="C36" s="75" t="s">
        <v>64</v>
      </c>
      <c r="D36" s="104" t="s">
        <v>65</v>
      </c>
      <c r="E36" s="97"/>
      <c r="F36" s="97"/>
      <c r="G36" s="97"/>
      <c r="H36" s="105"/>
      <c r="I36" s="97"/>
      <c r="J36" s="97">
        <v>9</v>
      </c>
      <c r="K36" s="97"/>
      <c r="L36" s="105">
        <v>1</v>
      </c>
      <c r="M36" s="99"/>
      <c r="N36" s="99">
        <v>18</v>
      </c>
      <c r="O36" s="99"/>
      <c r="P36" s="105">
        <v>2</v>
      </c>
      <c r="Q36" s="99"/>
      <c r="R36" s="99"/>
      <c r="S36" s="99"/>
      <c r="T36" s="105"/>
      <c r="U36" s="100"/>
      <c r="V36" s="100"/>
      <c r="W36" s="100"/>
      <c r="X36" s="105"/>
      <c r="Y36" s="100"/>
      <c r="Z36" s="100"/>
      <c r="AA36" s="100"/>
      <c r="AB36" s="98"/>
      <c r="AC36" s="125">
        <f t="shared" ref="AC36:AC39" si="9">AD36+AE36+AF36</f>
        <v>27</v>
      </c>
      <c r="AD36" s="101">
        <f t="shared" ref="AD36:AF39" si="10">Y36+U36+Q36+M36+I36+E36</f>
        <v>0</v>
      </c>
      <c r="AE36" s="101">
        <f t="shared" si="10"/>
        <v>27</v>
      </c>
      <c r="AF36" s="101">
        <f t="shared" si="10"/>
        <v>0</v>
      </c>
      <c r="AG36" s="136">
        <f t="shared" ref="AG36:AG37" si="11">H36+L36+P36+T36+X36+AB36</f>
        <v>3</v>
      </c>
    </row>
    <row r="37" spans="1:38" s="80" customFormat="1" ht="20.100000000000001" customHeight="1" x14ac:dyDescent="0.2">
      <c r="A37" s="63">
        <v>19</v>
      </c>
      <c r="B37" s="27" t="s">
        <v>54</v>
      </c>
      <c r="C37" s="86" t="s">
        <v>55</v>
      </c>
      <c r="D37" s="107" t="s">
        <v>26</v>
      </c>
      <c r="E37" s="97"/>
      <c r="F37" s="97"/>
      <c r="G37" s="97"/>
      <c r="H37" s="111"/>
      <c r="I37" s="97">
        <v>18</v>
      </c>
      <c r="J37" s="97"/>
      <c r="K37" s="97"/>
      <c r="L37" s="106">
        <v>2</v>
      </c>
      <c r="M37" s="99"/>
      <c r="N37" s="109"/>
      <c r="O37" s="109"/>
      <c r="P37" s="112"/>
      <c r="Q37" s="109"/>
      <c r="R37" s="99"/>
      <c r="S37" s="99"/>
      <c r="T37" s="105"/>
      <c r="U37" s="100"/>
      <c r="V37" s="110"/>
      <c r="W37" s="110"/>
      <c r="X37" s="112"/>
      <c r="Y37" s="100"/>
      <c r="Z37" s="100"/>
      <c r="AA37" s="100"/>
      <c r="AB37" s="108"/>
      <c r="AC37" s="125">
        <f t="shared" si="9"/>
        <v>18</v>
      </c>
      <c r="AD37" s="101">
        <f t="shared" si="10"/>
        <v>18</v>
      </c>
      <c r="AE37" s="103">
        <f t="shared" si="10"/>
        <v>0</v>
      </c>
      <c r="AF37" s="103">
        <f t="shared" si="10"/>
        <v>0</v>
      </c>
      <c r="AG37" s="136">
        <f t="shared" si="11"/>
        <v>2</v>
      </c>
    </row>
    <row r="38" spans="1:38" s="80" customFormat="1" ht="20.100000000000001" customHeight="1" x14ac:dyDescent="0.2">
      <c r="A38" s="64">
        <v>20</v>
      </c>
      <c r="B38" s="27" t="s">
        <v>56</v>
      </c>
      <c r="C38" s="75" t="s">
        <v>57</v>
      </c>
      <c r="D38" s="104" t="s">
        <v>58</v>
      </c>
      <c r="E38" s="97"/>
      <c r="F38" s="97"/>
      <c r="G38" s="97"/>
      <c r="H38" s="105"/>
      <c r="I38" s="97"/>
      <c r="J38" s="97"/>
      <c r="K38" s="97"/>
      <c r="L38" s="105"/>
      <c r="M38" s="99"/>
      <c r="N38" s="99"/>
      <c r="O38" s="99"/>
      <c r="P38" s="105"/>
      <c r="Q38" s="99"/>
      <c r="R38" s="99">
        <v>18</v>
      </c>
      <c r="S38" s="99"/>
      <c r="T38" s="112">
        <v>2</v>
      </c>
      <c r="U38" s="100"/>
      <c r="V38" s="100"/>
      <c r="W38" s="100"/>
      <c r="X38" s="105"/>
      <c r="Y38" s="100"/>
      <c r="Z38" s="100"/>
      <c r="AA38" s="100"/>
      <c r="AB38" s="98"/>
      <c r="AC38" s="125">
        <f t="shared" si="9"/>
        <v>18</v>
      </c>
      <c r="AD38" s="101">
        <f t="shared" si="10"/>
        <v>0</v>
      </c>
      <c r="AE38" s="101">
        <f t="shared" si="10"/>
        <v>18</v>
      </c>
      <c r="AF38" s="101">
        <f t="shared" si="10"/>
        <v>0</v>
      </c>
      <c r="AG38" s="136">
        <f t="shared" si="4"/>
        <v>2</v>
      </c>
    </row>
    <row r="39" spans="1:38" s="80" customFormat="1" ht="20.100000000000001" customHeight="1" x14ac:dyDescent="0.2">
      <c r="A39" s="64">
        <v>21</v>
      </c>
      <c r="B39" s="27" t="s">
        <v>61</v>
      </c>
      <c r="C39" s="75" t="s">
        <v>62</v>
      </c>
      <c r="D39" s="104" t="s">
        <v>43</v>
      </c>
      <c r="E39" s="97"/>
      <c r="F39" s="97"/>
      <c r="G39" s="97"/>
      <c r="H39" s="105"/>
      <c r="I39" s="97"/>
      <c r="J39" s="97"/>
      <c r="K39" s="97"/>
      <c r="L39" s="105"/>
      <c r="M39" s="99"/>
      <c r="N39" s="99"/>
      <c r="O39" s="99"/>
      <c r="P39" s="105"/>
      <c r="Q39" s="99"/>
      <c r="R39" s="99"/>
      <c r="S39" s="99"/>
      <c r="T39" s="105"/>
      <c r="U39" s="100"/>
      <c r="V39" s="100">
        <v>18</v>
      </c>
      <c r="W39" s="100"/>
      <c r="X39" s="106">
        <v>2</v>
      </c>
      <c r="Y39" s="100"/>
      <c r="Z39" s="100"/>
      <c r="AA39" s="100"/>
      <c r="AB39" s="98"/>
      <c r="AC39" s="125">
        <f t="shared" si="9"/>
        <v>18</v>
      </c>
      <c r="AD39" s="101">
        <f t="shared" si="10"/>
        <v>0</v>
      </c>
      <c r="AE39" s="101">
        <f t="shared" si="10"/>
        <v>18</v>
      </c>
      <c r="AF39" s="101">
        <f t="shared" si="10"/>
        <v>0</v>
      </c>
      <c r="AG39" s="136">
        <f t="shared" si="4"/>
        <v>2</v>
      </c>
    </row>
    <row r="40" spans="1:38" s="15" customFormat="1" ht="20.100000000000001" customHeight="1" x14ac:dyDescent="0.2">
      <c r="A40" s="194" t="s">
        <v>118</v>
      </c>
      <c r="B40" s="195"/>
      <c r="C40" s="195"/>
      <c r="D40" s="195"/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5"/>
      <c r="Q40" s="195"/>
      <c r="R40" s="195"/>
      <c r="S40" s="195"/>
      <c r="T40" s="195"/>
      <c r="U40" s="195"/>
      <c r="V40" s="195"/>
      <c r="W40" s="195"/>
      <c r="X40" s="195"/>
      <c r="Y40" s="195"/>
      <c r="Z40" s="195"/>
      <c r="AA40" s="195"/>
      <c r="AB40" s="195"/>
      <c r="AC40" s="60">
        <f>SUM(AC41:AC45)</f>
        <v>153</v>
      </c>
      <c r="AD40" s="60">
        <f>SUM(AD41:AD45)</f>
        <v>27</v>
      </c>
      <c r="AE40" s="60">
        <f>SUM(AE41:AE45)</f>
        <v>126</v>
      </c>
      <c r="AF40" s="60">
        <f>SUM(AF41:AF45)</f>
        <v>0</v>
      </c>
      <c r="AG40" s="135">
        <f>SUM(AG41:AG45)</f>
        <v>18</v>
      </c>
    </row>
    <row r="41" spans="1:38" s="14" customFormat="1" ht="20.100000000000001" customHeight="1" x14ac:dyDescent="0.2">
      <c r="A41" s="63">
        <v>22</v>
      </c>
      <c r="B41" s="27" t="s">
        <v>68</v>
      </c>
      <c r="C41" s="28" t="s">
        <v>69</v>
      </c>
      <c r="D41" s="104" t="s">
        <v>70</v>
      </c>
      <c r="E41" s="97">
        <v>9</v>
      </c>
      <c r="F41" s="97"/>
      <c r="G41" s="97"/>
      <c r="H41" s="105">
        <v>1</v>
      </c>
      <c r="I41" s="97"/>
      <c r="J41" s="102">
        <v>18</v>
      </c>
      <c r="K41" s="102"/>
      <c r="L41" s="112">
        <v>2</v>
      </c>
      <c r="M41" s="99"/>
      <c r="N41" s="99"/>
      <c r="O41" s="99"/>
      <c r="P41" s="105"/>
      <c r="Q41" s="99"/>
      <c r="R41" s="99"/>
      <c r="S41" s="99"/>
      <c r="T41" s="105"/>
      <c r="U41" s="100"/>
      <c r="V41" s="100"/>
      <c r="W41" s="100"/>
      <c r="X41" s="98"/>
      <c r="Y41" s="100"/>
      <c r="Z41" s="100"/>
      <c r="AA41" s="100"/>
      <c r="AB41" s="98"/>
      <c r="AC41" s="125">
        <f>AD41+AE41+AF41</f>
        <v>27</v>
      </c>
      <c r="AD41" s="101">
        <f t="shared" ref="AD41:AG45" si="12">E41+I41+M41+Q41+U41+Y41</f>
        <v>9</v>
      </c>
      <c r="AE41" s="101">
        <f t="shared" si="12"/>
        <v>18</v>
      </c>
      <c r="AF41" s="101">
        <f t="shared" si="12"/>
        <v>0</v>
      </c>
      <c r="AG41" s="136">
        <f t="shared" si="12"/>
        <v>3</v>
      </c>
    </row>
    <row r="42" spans="1:38" s="14" customFormat="1" ht="20.100000000000001" customHeight="1" x14ac:dyDescent="0.2">
      <c r="A42" s="63">
        <v>23</v>
      </c>
      <c r="B42" s="27" t="s">
        <v>71</v>
      </c>
      <c r="C42" s="28" t="s">
        <v>69</v>
      </c>
      <c r="D42" s="104" t="s">
        <v>72</v>
      </c>
      <c r="E42" s="97"/>
      <c r="F42" s="97">
        <v>18</v>
      </c>
      <c r="G42" s="97"/>
      <c r="H42" s="105">
        <v>2</v>
      </c>
      <c r="I42" s="97"/>
      <c r="J42" s="97">
        <v>18</v>
      </c>
      <c r="K42" s="97"/>
      <c r="L42" s="105">
        <v>2</v>
      </c>
      <c r="M42" s="99"/>
      <c r="N42" s="99"/>
      <c r="O42" s="99"/>
      <c r="P42" s="105"/>
      <c r="Q42" s="99"/>
      <c r="R42" s="99"/>
      <c r="S42" s="99"/>
      <c r="T42" s="105"/>
      <c r="U42" s="100"/>
      <c r="V42" s="100"/>
      <c r="W42" s="100"/>
      <c r="X42" s="98"/>
      <c r="Y42" s="100"/>
      <c r="Z42" s="100"/>
      <c r="AA42" s="100"/>
      <c r="AB42" s="98"/>
      <c r="AC42" s="125">
        <f>AD42+AE42+AF42</f>
        <v>36</v>
      </c>
      <c r="AD42" s="101">
        <f t="shared" si="12"/>
        <v>0</v>
      </c>
      <c r="AE42" s="101">
        <f t="shared" si="12"/>
        <v>36</v>
      </c>
      <c r="AF42" s="101">
        <f t="shared" si="12"/>
        <v>0</v>
      </c>
      <c r="AG42" s="136">
        <f t="shared" si="12"/>
        <v>4</v>
      </c>
    </row>
    <row r="43" spans="1:38" s="73" customFormat="1" ht="20.100000000000001" customHeight="1" x14ac:dyDescent="0.2">
      <c r="A43" s="63">
        <v>24</v>
      </c>
      <c r="B43" s="27" t="s">
        <v>66</v>
      </c>
      <c r="C43" s="74" t="s">
        <v>25</v>
      </c>
      <c r="D43" s="104" t="s">
        <v>67</v>
      </c>
      <c r="E43" s="97"/>
      <c r="F43" s="97"/>
      <c r="G43" s="97"/>
      <c r="H43" s="105"/>
      <c r="I43" s="97">
        <v>18</v>
      </c>
      <c r="J43" s="97"/>
      <c r="K43" s="97"/>
      <c r="L43" s="105">
        <v>2</v>
      </c>
      <c r="M43" s="99"/>
      <c r="N43" s="99"/>
      <c r="O43" s="99"/>
      <c r="P43" s="105"/>
      <c r="Q43" s="99"/>
      <c r="R43" s="99"/>
      <c r="S43" s="99"/>
      <c r="T43" s="105"/>
      <c r="U43" s="100"/>
      <c r="V43" s="100"/>
      <c r="W43" s="100"/>
      <c r="X43" s="98"/>
      <c r="Y43" s="100"/>
      <c r="Z43" s="100"/>
      <c r="AA43" s="100"/>
      <c r="AB43" s="98"/>
      <c r="AC43" s="125">
        <f>AD43+AE43+AF43</f>
        <v>18</v>
      </c>
      <c r="AD43" s="101">
        <f t="shared" si="12"/>
        <v>18</v>
      </c>
      <c r="AE43" s="101">
        <f t="shared" si="12"/>
        <v>0</v>
      </c>
      <c r="AF43" s="101">
        <f t="shared" si="12"/>
        <v>0</v>
      </c>
      <c r="AG43" s="136">
        <f t="shared" si="12"/>
        <v>2</v>
      </c>
    </row>
    <row r="44" spans="1:38" s="73" customFormat="1" ht="20.100000000000001" customHeight="1" x14ac:dyDescent="0.2">
      <c r="A44" s="63">
        <v>25</v>
      </c>
      <c r="B44" s="27" t="s">
        <v>75</v>
      </c>
      <c r="C44" s="74" t="s">
        <v>25</v>
      </c>
      <c r="D44" s="104" t="s">
        <v>76</v>
      </c>
      <c r="E44" s="97"/>
      <c r="F44" s="97">
        <v>18</v>
      </c>
      <c r="G44" s="97"/>
      <c r="H44" s="106">
        <v>3</v>
      </c>
      <c r="I44" s="97"/>
      <c r="J44" s="97">
        <v>18</v>
      </c>
      <c r="K44" s="97"/>
      <c r="L44" s="112">
        <v>2</v>
      </c>
      <c r="M44" s="99"/>
      <c r="N44" s="99"/>
      <c r="O44" s="99"/>
      <c r="P44" s="105"/>
      <c r="Q44" s="99"/>
      <c r="R44" s="99"/>
      <c r="S44" s="99"/>
      <c r="T44" s="105"/>
      <c r="U44" s="100"/>
      <c r="V44" s="100"/>
      <c r="W44" s="100"/>
      <c r="X44" s="98"/>
      <c r="Y44" s="100"/>
      <c r="Z44" s="100"/>
      <c r="AA44" s="100"/>
      <c r="AB44" s="98"/>
      <c r="AC44" s="125">
        <f>AD44+AE44+AF44</f>
        <v>36</v>
      </c>
      <c r="AD44" s="101">
        <f t="shared" si="12"/>
        <v>0</v>
      </c>
      <c r="AE44" s="101">
        <f t="shared" si="12"/>
        <v>36</v>
      </c>
      <c r="AF44" s="101">
        <f t="shared" si="12"/>
        <v>0</v>
      </c>
      <c r="AG44" s="136">
        <f t="shared" si="12"/>
        <v>5</v>
      </c>
    </row>
    <row r="45" spans="1:38" s="73" customFormat="1" ht="20.100000000000001" customHeight="1" x14ac:dyDescent="0.2">
      <c r="A45" s="63">
        <v>26</v>
      </c>
      <c r="B45" s="27" t="s">
        <v>73</v>
      </c>
      <c r="C45" s="74" t="s">
        <v>74</v>
      </c>
      <c r="D45" s="104" t="s">
        <v>58</v>
      </c>
      <c r="E45" s="97"/>
      <c r="F45" s="97"/>
      <c r="G45" s="97"/>
      <c r="H45" s="105"/>
      <c r="I45" s="97"/>
      <c r="J45" s="97"/>
      <c r="K45" s="97"/>
      <c r="L45" s="105"/>
      <c r="M45" s="99"/>
      <c r="N45" s="99">
        <v>18</v>
      </c>
      <c r="O45" s="99"/>
      <c r="P45" s="105">
        <v>2</v>
      </c>
      <c r="Q45" s="99"/>
      <c r="R45" s="99">
        <v>18</v>
      </c>
      <c r="S45" s="99"/>
      <c r="T45" s="112">
        <v>2</v>
      </c>
      <c r="U45" s="100"/>
      <c r="V45" s="100"/>
      <c r="W45" s="100"/>
      <c r="X45" s="98"/>
      <c r="Y45" s="100"/>
      <c r="Z45" s="100"/>
      <c r="AA45" s="100"/>
      <c r="AB45" s="98"/>
      <c r="AC45" s="125">
        <f>AD45+AE45+AF45</f>
        <v>36</v>
      </c>
      <c r="AD45" s="101">
        <f t="shared" si="12"/>
        <v>0</v>
      </c>
      <c r="AE45" s="101">
        <f t="shared" si="12"/>
        <v>36</v>
      </c>
      <c r="AF45" s="101">
        <f t="shared" si="12"/>
        <v>0</v>
      </c>
      <c r="AG45" s="136">
        <f t="shared" si="12"/>
        <v>4</v>
      </c>
    </row>
    <row r="46" spans="1:38" s="15" customFormat="1" ht="20.100000000000001" customHeight="1" x14ac:dyDescent="0.2">
      <c r="A46" s="198" t="s">
        <v>77</v>
      </c>
      <c r="B46" s="199"/>
      <c r="C46" s="199"/>
      <c r="D46" s="199"/>
      <c r="E46" s="199"/>
      <c r="F46" s="199"/>
      <c r="G46" s="199"/>
      <c r="H46" s="199"/>
      <c r="I46" s="199"/>
      <c r="J46" s="199"/>
      <c r="K46" s="199"/>
      <c r="L46" s="199"/>
      <c r="M46" s="199"/>
      <c r="N46" s="199"/>
      <c r="O46" s="199"/>
      <c r="P46" s="199"/>
      <c r="Q46" s="199"/>
      <c r="R46" s="199"/>
      <c r="S46" s="199"/>
      <c r="T46" s="199"/>
      <c r="U46" s="199"/>
      <c r="V46" s="199"/>
      <c r="W46" s="199"/>
      <c r="X46" s="199"/>
      <c r="Y46" s="199"/>
      <c r="Z46" s="199"/>
      <c r="AA46" s="199"/>
      <c r="AB46" s="199"/>
      <c r="AC46" s="60">
        <f>SUM(AC47:AC48)</f>
        <v>90</v>
      </c>
      <c r="AD46" s="60">
        <f>SUM(AD47:AD48)</f>
        <v>0</v>
      </c>
      <c r="AE46" s="60">
        <f>SUM(AE47:AE48)</f>
        <v>90</v>
      </c>
      <c r="AF46" s="60">
        <f>SUM(AF47:AF48)</f>
        <v>0</v>
      </c>
      <c r="AG46" s="135">
        <f>SUM(AG47:AG48)</f>
        <v>17</v>
      </c>
    </row>
    <row r="47" spans="1:38" s="14" customFormat="1" ht="20.100000000000001" customHeight="1" x14ac:dyDescent="0.2">
      <c r="A47" s="64">
        <v>27</v>
      </c>
      <c r="B47" s="27" t="s">
        <v>136</v>
      </c>
      <c r="C47" s="59" t="s">
        <v>78</v>
      </c>
      <c r="D47" s="62" t="s">
        <v>79</v>
      </c>
      <c r="E47" s="36"/>
      <c r="F47" s="36"/>
      <c r="G47" s="36"/>
      <c r="H47" s="29"/>
      <c r="I47" s="36"/>
      <c r="J47" s="36"/>
      <c r="K47" s="36"/>
      <c r="L47" s="29"/>
      <c r="M47" s="37"/>
      <c r="N47" s="37"/>
      <c r="O47" s="37"/>
      <c r="P47" s="29"/>
      <c r="Q47" s="37"/>
      <c r="R47" s="37">
        <v>18</v>
      </c>
      <c r="S47" s="37"/>
      <c r="T47" s="29">
        <v>2</v>
      </c>
      <c r="U47" s="38"/>
      <c r="V47" s="38">
        <v>18</v>
      </c>
      <c r="W47" s="38"/>
      <c r="X47" s="96">
        <v>4</v>
      </c>
      <c r="Y47" s="38"/>
      <c r="Z47" s="38">
        <v>18</v>
      </c>
      <c r="AA47" s="38"/>
      <c r="AB47" s="29">
        <v>7</v>
      </c>
      <c r="AC47" s="53">
        <f>AD47+AE47+AF47</f>
        <v>54</v>
      </c>
      <c r="AD47" s="31">
        <f t="shared" ref="AD47:AG48" si="13">E47+I47+M47+Q47+U47+Y47</f>
        <v>0</v>
      </c>
      <c r="AE47" s="31">
        <f>F47+J47+N47+R47+V47+Z47</f>
        <v>54</v>
      </c>
      <c r="AF47" s="31">
        <f t="shared" si="13"/>
        <v>0</v>
      </c>
      <c r="AG47" s="137">
        <f t="shared" si="13"/>
        <v>13</v>
      </c>
      <c r="AL47" s="87"/>
    </row>
    <row r="48" spans="1:38" s="14" customFormat="1" ht="20.100000000000001" customHeight="1" x14ac:dyDescent="0.2">
      <c r="A48" s="64">
        <v>28</v>
      </c>
      <c r="B48" s="27" t="s">
        <v>80</v>
      </c>
      <c r="C48" s="59"/>
      <c r="D48" s="62" t="s">
        <v>81</v>
      </c>
      <c r="E48" s="36"/>
      <c r="F48" s="36"/>
      <c r="G48" s="36"/>
      <c r="H48" s="29"/>
      <c r="I48" s="36"/>
      <c r="J48" s="36"/>
      <c r="K48" s="36"/>
      <c r="L48" s="29"/>
      <c r="M48" s="37"/>
      <c r="N48" s="37"/>
      <c r="O48" s="40"/>
      <c r="P48" s="30"/>
      <c r="Q48" s="40"/>
      <c r="R48" s="37">
        <v>18</v>
      </c>
      <c r="S48" s="40"/>
      <c r="T48" s="29">
        <v>2</v>
      </c>
      <c r="U48" s="38"/>
      <c r="V48" s="38">
        <v>18</v>
      </c>
      <c r="W48" s="38"/>
      <c r="X48" s="29">
        <v>2</v>
      </c>
      <c r="Y48" s="38"/>
      <c r="Z48" s="38"/>
      <c r="AA48" s="38"/>
      <c r="AB48" s="29"/>
      <c r="AC48" s="53">
        <f t="shared" ref="AC48" si="14">AD48+AE48+AF48</f>
        <v>36</v>
      </c>
      <c r="AD48" s="31">
        <f t="shared" si="13"/>
        <v>0</v>
      </c>
      <c r="AE48" s="31">
        <f t="shared" si="13"/>
        <v>36</v>
      </c>
      <c r="AF48" s="31">
        <f t="shared" si="13"/>
        <v>0</v>
      </c>
      <c r="AG48" s="137">
        <f t="shared" si="13"/>
        <v>4</v>
      </c>
    </row>
    <row r="49" spans="1:35" s="14" customFormat="1" ht="20.100000000000001" customHeight="1" x14ac:dyDescent="0.2">
      <c r="A49" s="194" t="s">
        <v>117</v>
      </c>
      <c r="B49" s="195"/>
      <c r="C49" s="195"/>
      <c r="D49" s="195"/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195"/>
      <c r="P49" s="195"/>
      <c r="Q49" s="195"/>
      <c r="R49" s="195"/>
      <c r="S49" s="195"/>
      <c r="T49" s="195"/>
      <c r="U49" s="195"/>
      <c r="V49" s="195"/>
      <c r="W49" s="195"/>
      <c r="X49" s="195"/>
      <c r="Y49" s="195"/>
      <c r="Z49" s="195"/>
      <c r="AA49" s="195"/>
      <c r="AB49" s="195"/>
      <c r="AC49" s="60">
        <f>AC50+AC57</f>
        <v>399</v>
      </c>
      <c r="AD49" s="60">
        <f>AD50+AD57</f>
        <v>75</v>
      </c>
      <c r="AE49" s="60">
        <f>AE50+AE57</f>
        <v>306</v>
      </c>
      <c r="AF49" s="60">
        <f>AF50+AF57</f>
        <v>18</v>
      </c>
      <c r="AG49" s="135">
        <f>AG50+AG57</f>
        <v>68</v>
      </c>
    </row>
    <row r="50" spans="1:35" s="14" customFormat="1" ht="20.100000000000001" customHeight="1" x14ac:dyDescent="0.2">
      <c r="A50" s="196" t="s">
        <v>85</v>
      </c>
      <c r="B50" s="195"/>
      <c r="C50" s="195"/>
      <c r="D50" s="195"/>
      <c r="E50" s="195"/>
      <c r="F50" s="195"/>
      <c r="G50" s="195"/>
      <c r="H50" s="195"/>
      <c r="I50" s="195"/>
      <c r="J50" s="195"/>
      <c r="K50" s="195"/>
      <c r="L50" s="195"/>
      <c r="M50" s="195"/>
      <c r="N50" s="195"/>
      <c r="O50" s="195"/>
      <c r="P50" s="195"/>
      <c r="Q50" s="195"/>
      <c r="R50" s="195"/>
      <c r="S50" s="195"/>
      <c r="T50" s="195"/>
      <c r="U50" s="195"/>
      <c r="V50" s="195"/>
      <c r="W50" s="195"/>
      <c r="X50" s="195"/>
      <c r="Y50" s="195"/>
      <c r="Z50" s="195"/>
      <c r="AA50" s="195"/>
      <c r="AB50" s="195"/>
      <c r="AC50" s="60">
        <f>SUM(AC51:AC56)</f>
        <v>117</v>
      </c>
      <c r="AD50" s="60">
        <f>SUM(AD51:AD56)</f>
        <v>63</v>
      </c>
      <c r="AE50" s="60">
        <f>SUM(AE51:AE56)</f>
        <v>54</v>
      </c>
      <c r="AF50" s="60">
        <f>SUM(AF51:AF56)</f>
        <v>0</v>
      </c>
      <c r="AG50" s="135">
        <f>SUM(AG51:AG56)</f>
        <v>15</v>
      </c>
    </row>
    <row r="51" spans="1:35" s="15" customFormat="1" ht="20.100000000000001" customHeight="1" x14ac:dyDescent="0.2">
      <c r="A51" s="128">
        <v>29</v>
      </c>
      <c r="B51" s="129" t="s">
        <v>86</v>
      </c>
      <c r="C51" s="89" t="s">
        <v>38</v>
      </c>
      <c r="D51" s="104" t="s">
        <v>39</v>
      </c>
      <c r="E51" s="97"/>
      <c r="F51" s="97"/>
      <c r="G51" s="97"/>
      <c r="H51" s="98"/>
      <c r="I51" s="97"/>
      <c r="J51" s="97"/>
      <c r="K51" s="97"/>
      <c r="L51" s="98"/>
      <c r="M51" s="99">
        <v>18</v>
      </c>
      <c r="N51" s="99"/>
      <c r="O51" s="99"/>
      <c r="P51" s="105">
        <v>2</v>
      </c>
      <c r="Q51" s="92"/>
      <c r="R51" s="92"/>
      <c r="S51" s="92"/>
      <c r="T51" s="91"/>
      <c r="U51" s="93"/>
      <c r="V51" s="93"/>
      <c r="W51" s="93"/>
      <c r="X51" s="91"/>
      <c r="Y51" s="93"/>
      <c r="Z51" s="93"/>
      <c r="AA51" s="93"/>
      <c r="AB51" s="91"/>
      <c r="AC51" s="125">
        <f t="shared" ref="AC51:AC56" si="15">AD51+AE51+AF51</f>
        <v>18</v>
      </c>
      <c r="AD51" s="101">
        <f t="shared" ref="AD51:AG56" si="16">E51+I51+M51+Q51+U51+Y51</f>
        <v>18</v>
      </c>
      <c r="AE51" s="101">
        <f t="shared" si="16"/>
        <v>0</v>
      </c>
      <c r="AF51" s="101">
        <f t="shared" si="16"/>
        <v>0</v>
      </c>
      <c r="AG51" s="136">
        <f t="shared" si="16"/>
        <v>2</v>
      </c>
    </row>
    <row r="52" spans="1:35" s="15" customFormat="1" ht="20.100000000000001" customHeight="1" x14ac:dyDescent="0.2">
      <c r="A52" s="128">
        <v>30</v>
      </c>
      <c r="B52" s="129" t="s">
        <v>87</v>
      </c>
      <c r="C52" s="59" t="s">
        <v>38</v>
      </c>
      <c r="D52" s="62" t="s">
        <v>39</v>
      </c>
      <c r="E52" s="36"/>
      <c r="F52" s="36"/>
      <c r="G52" s="36"/>
      <c r="H52" s="29"/>
      <c r="I52" s="36"/>
      <c r="J52" s="36"/>
      <c r="K52" s="36"/>
      <c r="L52" s="29"/>
      <c r="M52" s="37">
        <v>18</v>
      </c>
      <c r="N52" s="37"/>
      <c r="O52" s="37"/>
      <c r="P52" s="105">
        <v>2</v>
      </c>
      <c r="Q52" s="37"/>
      <c r="R52" s="37"/>
      <c r="S52" s="37"/>
      <c r="T52" s="29"/>
      <c r="U52" s="38"/>
      <c r="V52" s="38"/>
      <c r="W52" s="38"/>
      <c r="X52" s="29"/>
      <c r="Y52" s="38"/>
      <c r="Z52" s="38"/>
      <c r="AA52" s="38"/>
      <c r="AB52" s="29"/>
      <c r="AC52" s="53">
        <f t="shared" si="15"/>
        <v>18</v>
      </c>
      <c r="AD52" s="31">
        <f t="shared" si="16"/>
        <v>18</v>
      </c>
      <c r="AE52" s="31">
        <f t="shared" si="16"/>
        <v>0</v>
      </c>
      <c r="AF52" s="31">
        <f t="shared" si="16"/>
        <v>0</v>
      </c>
      <c r="AG52" s="136">
        <f t="shared" si="16"/>
        <v>2</v>
      </c>
    </row>
    <row r="53" spans="1:35" s="14" customFormat="1" ht="20.100000000000001" customHeight="1" x14ac:dyDescent="0.2">
      <c r="A53" s="128">
        <v>31</v>
      </c>
      <c r="B53" s="129" t="s">
        <v>88</v>
      </c>
      <c r="C53" s="59" t="s">
        <v>64</v>
      </c>
      <c r="D53" s="62" t="s">
        <v>89</v>
      </c>
      <c r="E53" s="36"/>
      <c r="F53" s="36"/>
      <c r="G53" s="36"/>
      <c r="H53" s="29"/>
      <c r="I53" s="36"/>
      <c r="J53" s="36"/>
      <c r="K53" s="36"/>
      <c r="L53" s="29"/>
      <c r="M53" s="37">
        <v>9</v>
      </c>
      <c r="N53" s="37">
        <v>9</v>
      </c>
      <c r="O53" s="37"/>
      <c r="P53" s="105">
        <v>2</v>
      </c>
      <c r="Q53" s="37">
        <v>9</v>
      </c>
      <c r="R53" s="37">
        <v>9</v>
      </c>
      <c r="S53" s="37"/>
      <c r="T53" s="96">
        <v>2</v>
      </c>
      <c r="U53" s="38"/>
      <c r="V53" s="38"/>
      <c r="W53" s="38"/>
      <c r="X53" s="29"/>
      <c r="Y53" s="38"/>
      <c r="Z53" s="38"/>
      <c r="AA53" s="38"/>
      <c r="AB53" s="29"/>
      <c r="AC53" s="53">
        <f t="shared" si="15"/>
        <v>36</v>
      </c>
      <c r="AD53" s="31">
        <f t="shared" si="16"/>
        <v>18</v>
      </c>
      <c r="AE53" s="31">
        <f t="shared" si="16"/>
        <v>18</v>
      </c>
      <c r="AF53" s="31">
        <f t="shared" si="16"/>
        <v>0</v>
      </c>
      <c r="AG53" s="136">
        <f t="shared" si="16"/>
        <v>4</v>
      </c>
    </row>
    <row r="54" spans="1:35" s="14" customFormat="1" ht="20.100000000000001" customHeight="1" x14ac:dyDescent="0.2">
      <c r="A54" s="128">
        <v>32</v>
      </c>
      <c r="B54" s="129" t="s">
        <v>90</v>
      </c>
      <c r="C54" s="59" t="s">
        <v>91</v>
      </c>
      <c r="D54" s="62" t="s">
        <v>92</v>
      </c>
      <c r="E54" s="36"/>
      <c r="F54" s="36"/>
      <c r="G54" s="36"/>
      <c r="H54" s="29"/>
      <c r="I54" s="36"/>
      <c r="J54" s="36"/>
      <c r="K54" s="36"/>
      <c r="L54" s="29"/>
      <c r="M54" s="37"/>
      <c r="N54" s="37">
        <v>9</v>
      </c>
      <c r="O54" s="37"/>
      <c r="P54" s="105">
        <v>1</v>
      </c>
      <c r="Q54" s="37"/>
      <c r="R54" s="37"/>
      <c r="S54" s="37"/>
      <c r="T54" s="96"/>
      <c r="U54" s="38"/>
      <c r="V54" s="38"/>
      <c r="W54" s="38"/>
      <c r="X54" s="29"/>
      <c r="Y54" s="38"/>
      <c r="Z54" s="38"/>
      <c r="AA54" s="38"/>
      <c r="AB54" s="29"/>
      <c r="AC54" s="53">
        <f t="shared" si="15"/>
        <v>9</v>
      </c>
      <c r="AD54" s="31">
        <f>E54+I54+M54+Q54+U54+Y54</f>
        <v>0</v>
      </c>
      <c r="AE54" s="31">
        <f>F54+J54+N54+R54+V54+Z54</f>
        <v>9</v>
      </c>
      <c r="AF54" s="31">
        <f t="shared" si="16"/>
        <v>0</v>
      </c>
      <c r="AG54" s="136">
        <f t="shared" si="16"/>
        <v>1</v>
      </c>
    </row>
    <row r="55" spans="1:35" s="14" customFormat="1" ht="20.100000000000001" customHeight="1" x14ac:dyDescent="0.2">
      <c r="A55" s="128">
        <v>33</v>
      </c>
      <c r="B55" s="129" t="s">
        <v>96</v>
      </c>
      <c r="C55" s="59" t="s">
        <v>94</v>
      </c>
      <c r="D55" s="62" t="s">
        <v>92</v>
      </c>
      <c r="E55" s="36"/>
      <c r="F55" s="36"/>
      <c r="G55" s="36"/>
      <c r="H55" s="29"/>
      <c r="I55" s="36"/>
      <c r="J55" s="36"/>
      <c r="K55" s="36"/>
      <c r="L55" s="29"/>
      <c r="M55" s="37"/>
      <c r="N55" s="37"/>
      <c r="O55" s="37"/>
      <c r="P55" s="105"/>
      <c r="Q55" s="37">
        <v>9</v>
      </c>
      <c r="R55" s="37">
        <v>9</v>
      </c>
      <c r="S55" s="40"/>
      <c r="T55" s="96">
        <v>3</v>
      </c>
      <c r="U55" s="41"/>
      <c r="V55" s="38"/>
      <c r="W55" s="41"/>
      <c r="X55" s="39"/>
      <c r="Y55" s="38"/>
      <c r="Z55" s="38"/>
      <c r="AA55" s="38"/>
      <c r="AB55" s="29"/>
      <c r="AC55" s="53">
        <f t="shared" si="15"/>
        <v>18</v>
      </c>
      <c r="AD55" s="31">
        <f t="shared" ref="AD55:AE56" si="17">E55+I55+M55+Q55+U55+Y55</f>
        <v>9</v>
      </c>
      <c r="AE55" s="31">
        <f t="shared" si="17"/>
        <v>9</v>
      </c>
      <c r="AF55" s="31">
        <f t="shared" si="16"/>
        <v>0</v>
      </c>
      <c r="AG55" s="136">
        <f t="shared" si="16"/>
        <v>3</v>
      </c>
    </row>
    <row r="56" spans="1:35" s="14" customFormat="1" ht="20.100000000000001" customHeight="1" x14ac:dyDescent="0.2">
      <c r="A56" s="64">
        <v>34</v>
      </c>
      <c r="B56" s="129" t="s">
        <v>93</v>
      </c>
      <c r="C56" s="59" t="s">
        <v>94</v>
      </c>
      <c r="D56" s="62" t="s">
        <v>95</v>
      </c>
      <c r="E56" s="36"/>
      <c r="F56" s="36"/>
      <c r="G56" s="36"/>
      <c r="H56" s="29"/>
      <c r="I56" s="36"/>
      <c r="J56" s="36"/>
      <c r="K56" s="36"/>
      <c r="L56" s="29"/>
      <c r="M56" s="37"/>
      <c r="N56" s="37"/>
      <c r="O56" s="37"/>
      <c r="P56" s="105"/>
      <c r="Q56" s="37"/>
      <c r="R56" s="37">
        <v>9</v>
      </c>
      <c r="S56" s="40"/>
      <c r="T56" s="96">
        <v>1</v>
      </c>
      <c r="U56" s="41"/>
      <c r="V56" s="38">
        <v>9</v>
      </c>
      <c r="W56" s="41"/>
      <c r="X56" s="96">
        <v>2</v>
      </c>
      <c r="Y56" s="38"/>
      <c r="Z56" s="38"/>
      <c r="AA56" s="38"/>
      <c r="AB56" s="29"/>
      <c r="AC56" s="53">
        <f t="shared" si="15"/>
        <v>18</v>
      </c>
      <c r="AD56" s="31">
        <f t="shared" si="17"/>
        <v>0</v>
      </c>
      <c r="AE56" s="31">
        <f t="shared" si="17"/>
        <v>18</v>
      </c>
      <c r="AF56" s="31">
        <f t="shared" si="16"/>
        <v>0</v>
      </c>
      <c r="AG56" s="136">
        <f t="shared" si="16"/>
        <v>3</v>
      </c>
    </row>
    <row r="57" spans="1:35" s="14" customFormat="1" ht="20.100000000000001" customHeight="1" x14ac:dyDescent="0.2">
      <c r="A57" s="196" t="s">
        <v>97</v>
      </c>
      <c r="B57" s="195"/>
      <c r="C57" s="195"/>
      <c r="D57" s="195"/>
      <c r="E57" s="195"/>
      <c r="F57" s="195"/>
      <c r="G57" s="195"/>
      <c r="H57" s="195"/>
      <c r="I57" s="195"/>
      <c r="J57" s="195"/>
      <c r="K57" s="195"/>
      <c r="L57" s="195"/>
      <c r="M57" s="195"/>
      <c r="N57" s="195"/>
      <c r="O57" s="195"/>
      <c r="P57" s="195"/>
      <c r="Q57" s="195"/>
      <c r="R57" s="195"/>
      <c r="S57" s="195"/>
      <c r="T57" s="195"/>
      <c r="U57" s="195"/>
      <c r="V57" s="195"/>
      <c r="W57" s="195"/>
      <c r="X57" s="195"/>
      <c r="Y57" s="195"/>
      <c r="Z57" s="195"/>
      <c r="AA57" s="195"/>
      <c r="AB57" s="195"/>
      <c r="AC57" s="60">
        <f>SUM(AC58:AC65)</f>
        <v>282</v>
      </c>
      <c r="AD57" s="60">
        <f>SUM(AD58:AD64)</f>
        <v>12</v>
      </c>
      <c r="AE57" s="60">
        <f>SUM(AE58:AE65)</f>
        <v>252</v>
      </c>
      <c r="AF57" s="60">
        <f>SUM(AF58:AF64)</f>
        <v>18</v>
      </c>
      <c r="AG57" s="135">
        <f>SUM(AG58:AG65)</f>
        <v>53</v>
      </c>
    </row>
    <row r="58" spans="1:35" s="80" customFormat="1" ht="20.100000000000001" customHeight="1" x14ac:dyDescent="0.2">
      <c r="A58" s="128">
        <v>35</v>
      </c>
      <c r="B58" s="27" t="s">
        <v>35</v>
      </c>
      <c r="C58" s="75" t="s">
        <v>27</v>
      </c>
      <c r="D58" s="104" t="s">
        <v>28</v>
      </c>
      <c r="E58" s="97">
        <v>12</v>
      </c>
      <c r="F58" s="97">
        <v>18</v>
      </c>
      <c r="G58" s="97"/>
      <c r="H58" s="32">
        <v>4</v>
      </c>
      <c r="I58" s="76"/>
      <c r="J58" s="76"/>
      <c r="K58" s="76"/>
      <c r="L58" s="105"/>
      <c r="M58" s="99"/>
      <c r="N58" s="99"/>
      <c r="O58" s="99"/>
      <c r="P58" s="32"/>
      <c r="Q58" s="78"/>
      <c r="R58" s="78"/>
      <c r="S58" s="78"/>
      <c r="T58" s="77"/>
      <c r="U58" s="100"/>
      <c r="V58" s="100"/>
      <c r="W58" s="100"/>
      <c r="X58" s="105"/>
      <c r="Y58" s="79"/>
      <c r="Z58" s="79"/>
      <c r="AA58" s="79"/>
      <c r="AB58" s="77"/>
      <c r="AC58" s="125">
        <f t="shared" ref="AC58:AC60" si="18">AD58+AE58+AF58</f>
        <v>30</v>
      </c>
      <c r="AD58" s="101">
        <f t="shared" ref="AD58:AG60" si="19">E58+I58+M58+Q58+U58+Y58</f>
        <v>12</v>
      </c>
      <c r="AE58" s="101">
        <f t="shared" si="19"/>
        <v>18</v>
      </c>
      <c r="AF58" s="101">
        <f t="shared" si="19"/>
        <v>0</v>
      </c>
      <c r="AG58" s="136">
        <f t="shared" si="19"/>
        <v>4</v>
      </c>
      <c r="AI58" s="94"/>
    </row>
    <row r="59" spans="1:35" s="14" customFormat="1" ht="20.100000000000001" customHeight="1" x14ac:dyDescent="0.2">
      <c r="A59" s="128">
        <v>36</v>
      </c>
      <c r="B59" s="27" t="s">
        <v>127</v>
      </c>
      <c r="C59" s="59" t="s">
        <v>27</v>
      </c>
      <c r="D59" s="104" t="s">
        <v>28</v>
      </c>
      <c r="E59" s="97"/>
      <c r="F59" s="97"/>
      <c r="G59" s="97">
        <v>18</v>
      </c>
      <c r="H59" s="32">
        <v>3</v>
      </c>
      <c r="I59" s="36"/>
      <c r="J59" s="36"/>
      <c r="K59" s="36"/>
      <c r="L59" s="105"/>
      <c r="M59" s="99"/>
      <c r="N59" s="99"/>
      <c r="O59" s="99"/>
      <c r="P59" s="105"/>
      <c r="Q59" s="37"/>
      <c r="R59" s="37"/>
      <c r="S59" s="37"/>
      <c r="T59" s="29"/>
      <c r="U59" s="100"/>
      <c r="V59" s="100"/>
      <c r="W59" s="100"/>
      <c r="X59" s="105"/>
      <c r="Y59" s="38"/>
      <c r="Z59" s="38"/>
      <c r="AA59" s="38"/>
      <c r="AB59" s="29"/>
      <c r="AC59" s="125">
        <f t="shared" si="18"/>
        <v>18</v>
      </c>
      <c r="AD59" s="101">
        <f t="shared" si="19"/>
        <v>0</v>
      </c>
      <c r="AE59" s="101">
        <f t="shared" si="19"/>
        <v>0</v>
      </c>
      <c r="AF59" s="101">
        <f t="shared" si="19"/>
        <v>18</v>
      </c>
      <c r="AG59" s="136">
        <f t="shared" si="19"/>
        <v>3</v>
      </c>
      <c r="AI59" s="88"/>
    </row>
    <row r="60" spans="1:35" s="14" customFormat="1" ht="20.100000000000001" customHeight="1" x14ac:dyDescent="0.2">
      <c r="A60" s="128">
        <v>37</v>
      </c>
      <c r="B60" s="27" t="s">
        <v>103</v>
      </c>
      <c r="C60" s="59"/>
      <c r="D60" s="62" t="s">
        <v>39</v>
      </c>
      <c r="E60" s="36"/>
      <c r="F60" s="36"/>
      <c r="G60" s="36"/>
      <c r="H60" s="29"/>
      <c r="I60" s="36"/>
      <c r="J60" s="36"/>
      <c r="K60" s="36"/>
      <c r="L60" s="29"/>
      <c r="M60" s="37"/>
      <c r="N60" s="37">
        <v>18</v>
      </c>
      <c r="O60" s="40"/>
      <c r="P60" s="114">
        <v>2</v>
      </c>
      <c r="Q60" s="40"/>
      <c r="R60" s="37"/>
      <c r="S60" s="40"/>
      <c r="T60" s="29"/>
      <c r="U60" s="38"/>
      <c r="V60" s="38"/>
      <c r="W60" s="52"/>
      <c r="X60" s="29"/>
      <c r="Y60" s="38"/>
      <c r="Z60" s="38"/>
      <c r="AA60" s="38"/>
      <c r="AB60" s="29"/>
      <c r="AC60" s="53">
        <f t="shared" si="18"/>
        <v>18</v>
      </c>
      <c r="AD60" s="31">
        <f t="shared" si="19"/>
        <v>0</v>
      </c>
      <c r="AE60" s="31">
        <f t="shared" si="19"/>
        <v>18</v>
      </c>
      <c r="AF60" s="31">
        <f t="shared" si="19"/>
        <v>0</v>
      </c>
      <c r="AG60" s="137">
        <f t="shared" si="19"/>
        <v>2</v>
      </c>
    </row>
    <row r="61" spans="1:35" s="14" customFormat="1" ht="20.100000000000001" customHeight="1" x14ac:dyDescent="0.2">
      <c r="A61" s="128">
        <v>38</v>
      </c>
      <c r="B61" s="27" t="s">
        <v>98</v>
      </c>
      <c r="C61" s="59" t="s">
        <v>38</v>
      </c>
      <c r="D61" s="62" t="s">
        <v>39</v>
      </c>
      <c r="E61" s="36"/>
      <c r="F61" s="36"/>
      <c r="G61" s="36"/>
      <c r="H61" s="29"/>
      <c r="I61" s="36"/>
      <c r="J61" s="36"/>
      <c r="K61" s="36"/>
      <c r="L61" s="29"/>
      <c r="M61" s="37"/>
      <c r="N61" s="37">
        <v>18</v>
      </c>
      <c r="O61" s="40"/>
      <c r="P61" s="30">
        <v>3</v>
      </c>
      <c r="Q61" s="40"/>
      <c r="R61" s="37"/>
      <c r="S61" s="40"/>
      <c r="T61" s="29"/>
      <c r="U61" s="38"/>
      <c r="V61" s="38"/>
      <c r="W61" s="38"/>
      <c r="X61" s="29"/>
      <c r="Y61" s="38"/>
      <c r="Z61" s="38"/>
      <c r="AA61" s="38"/>
      <c r="AB61" s="29"/>
      <c r="AC61" s="53">
        <f>AD61+AE61+AF61</f>
        <v>18</v>
      </c>
      <c r="AD61" s="31">
        <f>E61+I61+M61+Q61+U61+Y61</f>
        <v>0</v>
      </c>
      <c r="AE61" s="31">
        <f>F61+J61+N61+R61+V61+Z61</f>
        <v>18</v>
      </c>
      <c r="AF61" s="31">
        <f>G61+K61+O61+S61+W61+AA61</f>
        <v>0</v>
      </c>
      <c r="AG61" s="137">
        <f>H61+L61+P61+T61+X61+AB61</f>
        <v>3</v>
      </c>
    </row>
    <row r="62" spans="1:35" s="14" customFormat="1" ht="20.100000000000001" customHeight="1" x14ac:dyDescent="0.2">
      <c r="A62" s="128">
        <v>39</v>
      </c>
      <c r="B62" s="27" t="s">
        <v>99</v>
      </c>
      <c r="C62" s="59" t="s">
        <v>78</v>
      </c>
      <c r="D62" s="62" t="s">
        <v>84</v>
      </c>
      <c r="E62" s="36"/>
      <c r="F62" s="36"/>
      <c r="G62" s="36"/>
      <c r="H62" s="29"/>
      <c r="I62" s="36"/>
      <c r="J62" s="36"/>
      <c r="K62" s="36"/>
      <c r="L62" s="29"/>
      <c r="M62" s="37"/>
      <c r="N62" s="37"/>
      <c r="O62" s="50"/>
      <c r="P62" s="30"/>
      <c r="Q62" s="40"/>
      <c r="R62" s="37">
        <v>18</v>
      </c>
      <c r="S62" s="40"/>
      <c r="T62" s="29">
        <v>3</v>
      </c>
      <c r="U62" s="38"/>
      <c r="V62" s="52">
        <v>18</v>
      </c>
      <c r="W62" s="38"/>
      <c r="X62" s="30">
        <v>4</v>
      </c>
      <c r="Y62" s="38"/>
      <c r="Z62" s="52">
        <v>18</v>
      </c>
      <c r="AA62" s="38"/>
      <c r="AB62" s="68">
        <v>3</v>
      </c>
      <c r="AC62" s="53">
        <f t="shared" ref="AC62:AC68" si="20">AD62+AE62+AF62</f>
        <v>54</v>
      </c>
      <c r="AD62" s="31">
        <f t="shared" ref="AD62:AG68" si="21">E62+I62+M62+Q62+U62+Y62</f>
        <v>0</v>
      </c>
      <c r="AE62" s="31">
        <f t="shared" si="21"/>
        <v>54</v>
      </c>
      <c r="AF62" s="31">
        <f t="shared" si="21"/>
        <v>0</v>
      </c>
      <c r="AG62" s="137">
        <f t="shared" si="21"/>
        <v>10</v>
      </c>
    </row>
    <row r="63" spans="1:35" s="14" customFormat="1" ht="20.100000000000001" customHeight="1" x14ac:dyDescent="0.2">
      <c r="A63" s="128">
        <v>40</v>
      </c>
      <c r="B63" s="27" t="s">
        <v>100</v>
      </c>
      <c r="C63" s="59" t="s">
        <v>78</v>
      </c>
      <c r="D63" s="62" t="s">
        <v>79</v>
      </c>
      <c r="E63" s="36"/>
      <c r="F63" s="36"/>
      <c r="G63" s="36"/>
      <c r="H63" s="29"/>
      <c r="I63" s="36"/>
      <c r="J63" s="36"/>
      <c r="K63" s="36"/>
      <c r="L63" s="29"/>
      <c r="M63" s="37"/>
      <c r="N63" s="37"/>
      <c r="O63" s="40"/>
      <c r="P63" s="30"/>
      <c r="Q63" s="40"/>
      <c r="R63" s="37">
        <v>12</v>
      </c>
      <c r="S63" s="40"/>
      <c r="T63" s="29">
        <v>3</v>
      </c>
      <c r="U63" s="38"/>
      <c r="V63" s="52">
        <v>12</v>
      </c>
      <c r="W63" s="52"/>
      <c r="X63" s="30">
        <v>3</v>
      </c>
      <c r="Y63" s="38"/>
      <c r="Z63" s="52">
        <v>12</v>
      </c>
      <c r="AA63" s="38"/>
      <c r="AB63" s="29">
        <v>3</v>
      </c>
      <c r="AC63" s="53">
        <f t="shared" si="20"/>
        <v>36</v>
      </c>
      <c r="AD63" s="31">
        <f t="shared" si="21"/>
        <v>0</v>
      </c>
      <c r="AE63" s="31">
        <f t="shared" si="21"/>
        <v>36</v>
      </c>
      <c r="AF63" s="31">
        <f t="shared" si="21"/>
        <v>0</v>
      </c>
      <c r="AG63" s="137">
        <f t="shared" si="21"/>
        <v>9</v>
      </c>
    </row>
    <row r="64" spans="1:35" s="14" customFormat="1" ht="20.100000000000001" customHeight="1" x14ac:dyDescent="0.2">
      <c r="A64" s="128">
        <v>41</v>
      </c>
      <c r="B64" s="27" t="s">
        <v>101</v>
      </c>
      <c r="C64" s="59"/>
      <c r="D64" s="62" t="s">
        <v>102</v>
      </c>
      <c r="E64" s="36"/>
      <c r="F64" s="36"/>
      <c r="G64" s="36"/>
      <c r="H64" s="29"/>
      <c r="I64" s="36"/>
      <c r="J64" s="36"/>
      <c r="K64" s="36"/>
      <c r="L64" s="29"/>
      <c r="M64" s="37"/>
      <c r="N64" s="37">
        <v>12</v>
      </c>
      <c r="O64" s="40"/>
      <c r="P64" s="30">
        <v>3</v>
      </c>
      <c r="Q64" s="40"/>
      <c r="R64" s="37">
        <v>18</v>
      </c>
      <c r="S64" s="40"/>
      <c r="T64" s="30">
        <v>3</v>
      </c>
      <c r="U64" s="38"/>
      <c r="V64" s="52">
        <v>36</v>
      </c>
      <c r="W64" s="52"/>
      <c r="X64" s="30">
        <v>8</v>
      </c>
      <c r="Y64" s="38"/>
      <c r="Z64" s="52">
        <v>24</v>
      </c>
      <c r="AA64" s="38"/>
      <c r="AB64" s="30">
        <v>6</v>
      </c>
      <c r="AC64" s="53">
        <f t="shared" si="20"/>
        <v>90</v>
      </c>
      <c r="AD64" s="31">
        <f t="shared" si="21"/>
        <v>0</v>
      </c>
      <c r="AE64" s="31">
        <f>F64+J64+N64+R64+V64+Z64</f>
        <v>90</v>
      </c>
      <c r="AF64" s="31">
        <f>G64+K64+O64+S64+W64+AA64</f>
        <v>0</v>
      </c>
      <c r="AG64" s="137">
        <f>H64+L64+P64+T64+X64+AB64</f>
        <v>20</v>
      </c>
    </row>
    <row r="65" spans="1:33" s="14" customFormat="1" ht="20.100000000000001" customHeight="1" x14ac:dyDescent="0.2">
      <c r="A65" s="131">
        <v>42</v>
      </c>
      <c r="B65" s="27" t="s">
        <v>104</v>
      </c>
      <c r="C65" s="59"/>
      <c r="D65" s="62" t="s">
        <v>82</v>
      </c>
      <c r="E65" s="36"/>
      <c r="F65" s="36"/>
      <c r="G65" s="36"/>
      <c r="H65" s="29"/>
      <c r="I65" s="36"/>
      <c r="J65" s="36"/>
      <c r="K65" s="36"/>
      <c r="L65" s="29"/>
      <c r="M65" s="37"/>
      <c r="N65" s="37"/>
      <c r="O65" s="40"/>
      <c r="P65" s="30"/>
      <c r="Q65" s="40"/>
      <c r="R65" s="37"/>
      <c r="S65" s="40"/>
      <c r="T65" s="29"/>
      <c r="U65" s="38"/>
      <c r="V65" s="38"/>
      <c r="W65" s="52"/>
      <c r="X65" s="29"/>
      <c r="Y65" s="38"/>
      <c r="Z65" s="38">
        <v>18</v>
      </c>
      <c r="AA65" s="38"/>
      <c r="AB65" s="29">
        <v>2</v>
      </c>
      <c r="AC65" s="53">
        <f t="shared" si="20"/>
        <v>18</v>
      </c>
      <c r="AD65" s="31">
        <f t="shared" si="21"/>
        <v>0</v>
      </c>
      <c r="AE65" s="31">
        <f t="shared" si="21"/>
        <v>18</v>
      </c>
      <c r="AF65" s="31">
        <f t="shared" si="21"/>
        <v>0</v>
      </c>
      <c r="AG65" s="137">
        <f t="shared" si="21"/>
        <v>2</v>
      </c>
    </row>
    <row r="66" spans="1:33" s="15" customFormat="1" ht="20.100000000000001" customHeight="1" x14ac:dyDescent="0.2">
      <c r="A66" s="194" t="s">
        <v>120</v>
      </c>
      <c r="B66" s="195"/>
      <c r="C66" s="195"/>
      <c r="D66" s="195"/>
      <c r="E66" s="195"/>
      <c r="F66" s="195"/>
      <c r="G66" s="195"/>
      <c r="H66" s="195"/>
      <c r="I66" s="195"/>
      <c r="J66" s="195"/>
      <c r="K66" s="195"/>
      <c r="L66" s="195"/>
      <c r="M66" s="197"/>
      <c r="N66" s="197"/>
      <c r="O66" s="197"/>
      <c r="P66" s="195"/>
      <c r="Q66" s="195"/>
      <c r="R66" s="195"/>
      <c r="S66" s="195"/>
      <c r="T66" s="195"/>
      <c r="U66" s="195"/>
      <c r="V66" s="195"/>
      <c r="W66" s="195"/>
      <c r="X66" s="195"/>
      <c r="Y66" s="195"/>
      <c r="Z66" s="195"/>
      <c r="AA66" s="195"/>
      <c r="AB66" s="197"/>
      <c r="AC66" s="60">
        <f>SUM(AC67:AC68)</f>
        <v>90</v>
      </c>
      <c r="AD66" s="60">
        <f>SUM(AD67:AD68)</f>
        <v>0</v>
      </c>
      <c r="AE66" s="60">
        <f>SUM(AE67:AE68)</f>
        <v>0</v>
      </c>
      <c r="AF66" s="60">
        <f>SUM(AF67:AF68)</f>
        <v>90</v>
      </c>
      <c r="AG66" s="135">
        <f>SUM(AG67:AG68)</f>
        <v>11</v>
      </c>
    </row>
    <row r="67" spans="1:33" s="14" customFormat="1" ht="20.100000000000001" customHeight="1" x14ac:dyDescent="0.2">
      <c r="A67" s="131">
        <v>45</v>
      </c>
      <c r="B67" s="129" t="s">
        <v>134</v>
      </c>
      <c r="C67" s="181" t="s">
        <v>39</v>
      </c>
      <c r="D67" s="182"/>
      <c r="E67" s="48"/>
      <c r="F67" s="48"/>
      <c r="G67" s="48"/>
      <c r="H67" s="49"/>
      <c r="I67" s="48"/>
      <c r="J67" s="48"/>
      <c r="K67" s="48"/>
      <c r="L67" s="113"/>
      <c r="M67" s="116"/>
      <c r="N67" s="116"/>
      <c r="O67" s="117">
        <v>30</v>
      </c>
      <c r="P67" s="114">
        <v>2</v>
      </c>
      <c r="Q67" s="51"/>
      <c r="R67" s="51"/>
      <c r="S67" s="51"/>
      <c r="T67" s="84"/>
      <c r="U67" s="38"/>
      <c r="V67" s="38"/>
      <c r="W67" s="38"/>
      <c r="X67" s="84"/>
      <c r="Y67" s="38"/>
      <c r="Z67" s="38"/>
      <c r="AA67" s="120"/>
      <c r="AB67" s="119"/>
      <c r="AC67" s="53">
        <f t="shared" si="20"/>
        <v>30</v>
      </c>
      <c r="AD67" s="31">
        <f t="shared" ref="AD67:AF68" si="22">E67+I67+M67+Q67+U67+Y67</f>
        <v>0</v>
      </c>
      <c r="AE67" s="31">
        <f t="shared" si="22"/>
        <v>0</v>
      </c>
      <c r="AF67" s="31">
        <f t="shared" si="22"/>
        <v>30</v>
      </c>
      <c r="AG67" s="137">
        <f t="shared" si="21"/>
        <v>2</v>
      </c>
    </row>
    <row r="68" spans="1:33" s="14" customFormat="1" ht="36" customHeight="1" x14ac:dyDescent="0.2">
      <c r="A68" s="131">
        <v>44</v>
      </c>
      <c r="B68" s="129" t="s">
        <v>105</v>
      </c>
      <c r="C68" s="71"/>
      <c r="D68" s="72" t="s">
        <v>79</v>
      </c>
      <c r="E68" s="48"/>
      <c r="F68" s="48"/>
      <c r="G68" s="48"/>
      <c r="H68" s="49"/>
      <c r="I68" s="48"/>
      <c r="J68" s="48"/>
      <c r="K68" s="48"/>
      <c r="L68" s="29"/>
      <c r="M68" s="115"/>
      <c r="N68" s="115"/>
      <c r="O68" s="115"/>
      <c r="P68" s="30"/>
      <c r="Q68" s="115"/>
      <c r="R68" s="115"/>
      <c r="S68" s="118">
        <v>20</v>
      </c>
      <c r="T68" s="29">
        <v>3</v>
      </c>
      <c r="U68" s="38"/>
      <c r="V68" s="38"/>
      <c r="W68" s="45">
        <v>20</v>
      </c>
      <c r="X68" s="32">
        <v>3</v>
      </c>
      <c r="Y68" s="38"/>
      <c r="Z68" s="38"/>
      <c r="AA68" s="45">
        <v>20</v>
      </c>
      <c r="AB68" s="121">
        <v>3</v>
      </c>
      <c r="AC68" s="53">
        <f t="shared" si="20"/>
        <v>60</v>
      </c>
      <c r="AD68" s="31">
        <f t="shared" si="22"/>
        <v>0</v>
      </c>
      <c r="AE68" s="31">
        <f t="shared" si="22"/>
        <v>0</v>
      </c>
      <c r="AF68" s="31">
        <f t="shared" si="22"/>
        <v>60</v>
      </c>
      <c r="AG68" s="137">
        <f t="shared" si="21"/>
        <v>9</v>
      </c>
    </row>
    <row r="69" spans="1:33" s="14" customFormat="1" ht="20.100000000000001" customHeight="1" x14ac:dyDescent="0.2">
      <c r="A69" s="187" t="s">
        <v>106</v>
      </c>
      <c r="B69" s="188"/>
      <c r="C69" s="188"/>
      <c r="D69" s="189"/>
      <c r="E69" s="57">
        <f t="shared" ref="E69:AB69" si="23">SUM(E17:E23,E25:E32,E34:E39,E41:E45,E47:E48,E51:E56,E58:E65,E67:E68)</f>
        <v>30</v>
      </c>
      <c r="F69" s="57">
        <f t="shared" si="23"/>
        <v>282</v>
      </c>
      <c r="G69" s="57">
        <f t="shared" si="23"/>
        <v>36</v>
      </c>
      <c r="H69" s="176">
        <f t="shared" si="23"/>
        <v>31</v>
      </c>
      <c r="I69" s="57">
        <f t="shared" si="23"/>
        <v>54</v>
      </c>
      <c r="J69" s="57">
        <f t="shared" si="23"/>
        <v>279</v>
      </c>
      <c r="K69" s="57">
        <f t="shared" si="23"/>
        <v>18</v>
      </c>
      <c r="L69" s="176">
        <f t="shared" si="23"/>
        <v>29</v>
      </c>
      <c r="M69" s="85">
        <f t="shared" si="23"/>
        <v>63</v>
      </c>
      <c r="N69" s="85">
        <f t="shared" si="23"/>
        <v>210</v>
      </c>
      <c r="O69" s="85">
        <f t="shared" si="23"/>
        <v>30</v>
      </c>
      <c r="P69" s="193">
        <f t="shared" si="23"/>
        <v>31</v>
      </c>
      <c r="Q69" s="85">
        <f t="shared" si="23"/>
        <v>18</v>
      </c>
      <c r="R69" s="85">
        <f t="shared" si="23"/>
        <v>201</v>
      </c>
      <c r="S69" s="85">
        <f t="shared" si="23"/>
        <v>20</v>
      </c>
      <c r="T69" s="193">
        <f t="shared" si="23"/>
        <v>29</v>
      </c>
      <c r="U69" s="41">
        <f t="shared" si="23"/>
        <v>18</v>
      </c>
      <c r="V69" s="41">
        <f t="shared" si="23"/>
        <v>183</v>
      </c>
      <c r="W69" s="41">
        <f t="shared" si="23"/>
        <v>20</v>
      </c>
      <c r="X69" s="176">
        <f t="shared" si="23"/>
        <v>32</v>
      </c>
      <c r="Y69" s="41">
        <f t="shared" si="23"/>
        <v>0</v>
      </c>
      <c r="Z69" s="41">
        <f t="shared" si="23"/>
        <v>144</v>
      </c>
      <c r="AA69" s="41">
        <f t="shared" si="23"/>
        <v>20</v>
      </c>
      <c r="AB69" s="176">
        <f t="shared" si="23"/>
        <v>28</v>
      </c>
      <c r="AC69" s="82">
        <f>AC66+AC57+AC50+AC46+AC40+AC33+AC24+AC16</f>
        <v>1626</v>
      </c>
      <c r="AD69" s="83">
        <f>AD66+AD57+AD50+AD46+AD40+AD33+AD24+AD16</f>
        <v>183</v>
      </c>
      <c r="AE69" s="83">
        <f>AE66+AE57+AE50+AE46+AE40+AE33+AE24+AE16</f>
        <v>1299</v>
      </c>
      <c r="AF69" s="83">
        <f>AF66+AF57+AF50+AF46+AF40+AF33+AF24+AF16</f>
        <v>144</v>
      </c>
      <c r="AG69" s="138">
        <f>AG16+AG24+AG33+AG40+AG46+AG50+AG57+AG66</f>
        <v>180</v>
      </c>
    </row>
    <row r="70" spans="1:33" s="14" customFormat="1" ht="20.100000000000001" customHeight="1" x14ac:dyDescent="0.2">
      <c r="A70" s="187"/>
      <c r="B70" s="188"/>
      <c r="C70" s="188"/>
      <c r="D70" s="189"/>
      <c r="E70" s="169">
        <f>E69+F69+G69</f>
        <v>348</v>
      </c>
      <c r="F70" s="169"/>
      <c r="G70" s="169"/>
      <c r="H70" s="176"/>
      <c r="I70" s="170">
        <f>I69+J69+K69</f>
        <v>351</v>
      </c>
      <c r="J70" s="171"/>
      <c r="K70" s="172"/>
      <c r="L70" s="176"/>
      <c r="M70" s="173">
        <f>M69+N69+O69</f>
        <v>303</v>
      </c>
      <c r="N70" s="174"/>
      <c r="O70" s="175"/>
      <c r="P70" s="193"/>
      <c r="Q70" s="173">
        <f>Q69+R69+S69</f>
        <v>239</v>
      </c>
      <c r="R70" s="174"/>
      <c r="S70" s="175"/>
      <c r="T70" s="193"/>
      <c r="U70" s="183">
        <f>U69+V69+W69</f>
        <v>221</v>
      </c>
      <c r="V70" s="184"/>
      <c r="W70" s="185"/>
      <c r="X70" s="176"/>
      <c r="Y70" s="183">
        <f>Y69+Z69+AA69</f>
        <v>164</v>
      </c>
      <c r="Z70" s="184"/>
      <c r="AA70" s="185"/>
      <c r="AB70" s="176"/>
      <c r="AC70" s="177">
        <f>U71+M71+E71</f>
        <v>1626</v>
      </c>
      <c r="AD70" s="178"/>
      <c r="AE70" s="178"/>
      <c r="AF70" s="178"/>
      <c r="AG70" s="167">
        <f>H69+L69+P69+T69+X69+AB69</f>
        <v>180</v>
      </c>
    </row>
    <row r="71" spans="1:33" s="14" customFormat="1" ht="20.100000000000001" customHeight="1" thickBot="1" x14ac:dyDescent="0.25">
      <c r="A71" s="190"/>
      <c r="B71" s="191"/>
      <c r="C71" s="191"/>
      <c r="D71" s="192"/>
      <c r="E71" s="186">
        <f>E70+I70</f>
        <v>699</v>
      </c>
      <c r="F71" s="186"/>
      <c r="G71" s="186"/>
      <c r="H71" s="186"/>
      <c r="I71" s="186"/>
      <c r="J71" s="186"/>
      <c r="K71" s="186"/>
      <c r="L71" s="65">
        <f>H69+L69</f>
        <v>60</v>
      </c>
      <c r="M71" s="186">
        <f>M70+Q70</f>
        <v>542</v>
      </c>
      <c r="N71" s="186"/>
      <c r="O71" s="186"/>
      <c r="P71" s="186"/>
      <c r="Q71" s="186"/>
      <c r="R71" s="186"/>
      <c r="S71" s="186"/>
      <c r="T71" s="65">
        <f>P69+T69</f>
        <v>60</v>
      </c>
      <c r="U71" s="186">
        <f>U70+Y70</f>
        <v>385</v>
      </c>
      <c r="V71" s="186"/>
      <c r="W71" s="186"/>
      <c r="X71" s="186"/>
      <c r="Y71" s="186"/>
      <c r="Z71" s="186"/>
      <c r="AA71" s="186"/>
      <c r="AB71" s="66">
        <f>X69+AB69</f>
        <v>60</v>
      </c>
      <c r="AC71" s="179"/>
      <c r="AD71" s="180"/>
      <c r="AE71" s="180"/>
      <c r="AF71" s="180"/>
      <c r="AG71" s="168"/>
    </row>
  </sheetData>
  <mergeCells count="62">
    <mergeCell ref="AC70:AF71"/>
    <mergeCell ref="AG70:AG71"/>
    <mergeCell ref="E71:K71"/>
    <mergeCell ref="M71:S71"/>
    <mergeCell ref="U71:AA71"/>
    <mergeCell ref="AB69:AB70"/>
    <mergeCell ref="E70:G70"/>
    <mergeCell ref="I70:K70"/>
    <mergeCell ref="M70:O70"/>
    <mergeCell ref="Q70:S70"/>
    <mergeCell ref="U70:W70"/>
    <mergeCell ref="Y70:AA70"/>
    <mergeCell ref="X69:X70"/>
    <mergeCell ref="A66:AB66"/>
    <mergeCell ref="A69:D71"/>
    <mergeCell ref="H69:H70"/>
    <mergeCell ref="L69:L70"/>
    <mergeCell ref="P69:P70"/>
    <mergeCell ref="T69:T70"/>
    <mergeCell ref="A46:AB46"/>
    <mergeCell ref="A49:AB49"/>
    <mergeCell ref="A50:AB50"/>
    <mergeCell ref="A57:AB57"/>
    <mergeCell ref="L14:L15"/>
    <mergeCell ref="M14:O14"/>
    <mergeCell ref="A13:A15"/>
    <mergeCell ref="B13:B15"/>
    <mergeCell ref="C13:C15"/>
    <mergeCell ref="D13:D15"/>
    <mergeCell ref="E13:L13"/>
    <mergeCell ref="M13:T13"/>
    <mergeCell ref="U13:AB13"/>
    <mergeCell ref="C67:D67"/>
    <mergeCell ref="AB14:AB15"/>
    <mergeCell ref="A16:AB16"/>
    <mergeCell ref="A24:AB24"/>
    <mergeCell ref="D25:D32"/>
    <mergeCell ref="A33:AB33"/>
    <mergeCell ref="A40:AB40"/>
    <mergeCell ref="P14:P15"/>
    <mergeCell ref="Q14:S14"/>
    <mergeCell ref="T14:T15"/>
    <mergeCell ref="U14:W14"/>
    <mergeCell ref="X14:X15"/>
    <mergeCell ref="Y14:AA14"/>
    <mergeCell ref="E14:G14"/>
    <mergeCell ref="H14:H15"/>
    <mergeCell ref="I14:K14"/>
    <mergeCell ref="AC13:AC15"/>
    <mergeCell ref="AD13:AF14"/>
    <mergeCell ref="A6:AG6"/>
    <mergeCell ref="A1:AG1"/>
    <mergeCell ref="A2:AG2"/>
    <mergeCell ref="A3:AG3"/>
    <mergeCell ref="A4:AG4"/>
    <mergeCell ref="A5:AG5"/>
    <mergeCell ref="A7:AG7"/>
    <mergeCell ref="A8:AG8"/>
    <mergeCell ref="A9:AG9"/>
    <mergeCell ref="A11:AF11"/>
    <mergeCell ref="A12:AG12"/>
    <mergeCell ref="AG13:AG15"/>
  </mergeCells>
  <printOptions horizontalCentered="1"/>
  <pageMargins left="0.59055118110236227" right="0.59055118110236227" top="0.39370078740157483" bottom="0.39370078740157483" header="0.23622047244094491" footer="0.31496062992125984"/>
  <pageSetup paperSize="9" scale="5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23DA5-0332-4D20-BD7C-EDE7F299BD61}">
  <sheetPr>
    <pageSetUpPr fitToPage="1"/>
  </sheetPr>
  <dimension ref="A1:AL82"/>
  <sheetViews>
    <sheetView zoomScaleNormal="100" workbookViewId="0">
      <selection activeCell="A41" sqref="A41:XFD42"/>
    </sheetView>
  </sheetViews>
  <sheetFormatPr defaultColWidth="8.85546875" defaultRowHeight="12.75" x14ac:dyDescent="0.2"/>
  <cols>
    <col min="1" max="1" width="3" style="2" customWidth="1"/>
    <col min="2" max="2" width="29" style="2" customWidth="1"/>
    <col min="3" max="3" width="3.85546875" style="3" hidden="1" customWidth="1"/>
    <col min="4" max="4" width="6.42578125" style="3" customWidth="1"/>
    <col min="5" max="7" width="4.28515625" style="4" customWidth="1"/>
    <col min="8" max="8" width="4.28515625" style="5" customWidth="1"/>
    <col min="9" max="11" width="4.28515625" style="4" customWidth="1"/>
    <col min="12" max="12" width="4.28515625" style="5" customWidth="1"/>
    <col min="13" max="15" width="4.28515625" style="4" customWidth="1"/>
    <col min="16" max="16" width="4.28515625" style="5" customWidth="1"/>
    <col min="17" max="19" width="4.28515625" style="4" customWidth="1"/>
    <col min="20" max="20" width="4.28515625" style="5" customWidth="1"/>
    <col min="21" max="23" width="4.28515625" style="4" customWidth="1"/>
    <col min="24" max="24" width="4.28515625" style="5" customWidth="1"/>
    <col min="25" max="27" width="4.28515625" style="4" customWidth="1"/>
    <col min="28" max="28" width="4.28515625" style="5" customWidth="1"/>
    <col min="29" max="29" width="5.140625" style="7" customWidth="1"/>
    <col min="30" max="32" width="4.42578125" style="7" customWidth="1"/>
    <col min="33" max="33" width="4.42578125" style="6" customWidth="1"/>
    <col min="34" max="38" width="2.28515625" customWidth="1"/>
    <col min="39" max="43" width="2.42578125" customWidth="1"/>
    <col min="44" max="44" width="5.28515625" customWidth="1"/>
    <col min="45" max="45" width="3.7109375" customWidth="1"/>
    <col min="46" max="46" width="4.140625" customWidth="1"/>
    <col min="47" max="47" width="3.7109375" customWidth="1"/>
    <col min="48" max="48" width="4.42578125" customWidth="1"/>
  </cols>
  <sheetData>
    <row r="1" spans="1:38" x14ac:dyDescent="0.2">
      <c r="A1" s="163" t="s">
        <v>129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8"/>
      <c r="AI1" s="8"/>
      <c r="AJ1" s="8"/>
      <c r="AK1" s="8"/>
      <c r="AL1" s="8"/>
    </row>
    <row r="2" spans="1:38" x14ac:dyDescent="0.2">
      <c r="A2" s="163" t="s">
        <v>0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  <c r="AF2" s="163"/>
      <c r="AG2" s="163"/>
      <c r="AH2" s="8"/>
      <c r="AI2" s="8"/>
      <c r="AJ2" s="8"/>
      <c r="AK2" s="8"/>
      <c r="AL2" s="8"/>
    </row>
    <row r="3" spans="1:38" x14ac:dyDescent="0.2">
      <c r="A3" s="163" t="s">
        <v>128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  <c r="AF3" s="163"/>
      <c r="AG3" s="163"/>
      <c r="AH3" s="8"/>
      <c r="AI3" s="8"/>
      <c r="AJ3" s="8"/>
      <c r="AK3" s="8"/>
      <c r="AL3" s="8"/>
    </row>
    <row r="4" spans="1:38" x14ac:dyDescent="0.2">
      <c r="A4" s="163" t="s">
        <v>126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8"/>
      <c r="AI4" s="8"/>
      <c r="AJ4" s="8"/>
      <c r="AK4" s="8"/>
      <c r="AL4" s="8"/>
    </row>
    <row r="5" spans="1:38" ht="12.75" customHeight="1" x14ac:dyDescent="0.2">
      <c r="A5" s="164" t="s">
        <v>124</v>
      </c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  <c r="AB5" s="164"/>
      <c r="AC5" s="164"/>
      <c r="AD5" s="164"/>
      <c r="AE5" s="164"/>
      <c r="AF5" s="164"/>
      <c r="AG5" s="164"/>
      <c r="AH5" s="9"/>
      <c r="AI5" s="9"/>
      <c r="AJ5" s="9"/>
      <c r="AK5" s="9"/>
      <c r="AL5" s="9"/>
    </row>
    <row r="6" spans="1:38" ht="12.75" customHeight="1" x14ac:dyDescent="0.2">
      <c r="A6" s="142" t="s">
        <v>121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43"/>
      <c r="AC6" s="143"/>
      <c r="AD6" s="143"/>
      <c r="AE6" s="143"/>
      <c r="AF6" s="143"/>
      <c r="AG6" s="143"/>
      <c r="AH6" s="10"/>
      <c r="AI6" s="10"/>
      <c r="AJ6" s="10"/>
      <c r="AK6" s="10"/>
      <c r="AL6" s="10"/>
    </row>
    <row r="7" spans="1:38" x14ac:dyDescent="0.2">
      <c r="A7" s="144" t="s">
        <v>1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1"/>
      <c r="AI7" s="11"/>
      <c r="AJ7" s="11"/>
      <c r="AK7" s="11"/>
      <c r="AL7" s="11"/>
    </row>
    <row r="8" spans="1:38" x14ac:dyDescent="0.2">
      <c r="A8" s="145" t="s">
        <v>2</v>
      </c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2"/>
      <c r="AI8" s="12"/>
      <c r="AJ8" s="12"/>
      <c r="AK8" s="12"/>
      <c r="AL8" s="12"/>
    </row>
    <row r="9" spans="1:38" x14ac:dyDescent="0.2">
      <c r="A9" s="145" t="s">
        <v>130</v>
      </c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2"/>
      <c r="AI9" s="12"/>
      <c r="AJ9" s="12"/>
      <c r="AK9" s="12"/>
      <c r="AL9" s="12"/>
    </row>
    <row r="10" spans="1:38" ht="8.25" customHeight="1" x14ac:dyDescent="0.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1"/>
      <c r="AD10" s="13"/>
      <c r="AE10" s="13"/>
      <c r="AF10" s="13"/>
      <c r="AG10" s="13"/>
      <c r="AH10" s="13"/>
      <c r="AI10" s="13"/>
      <c r="AJ10" s="13"/>
      <c r="AK10" s="13"/>
      <c r="AL10" s="13"/>
    </row>
    <row r="11" spans="1:38" x14ac:dyDescent="0.2">
      <c r="A11" s="146" t="s">
        <v>107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3"/>
      <c r="AH11" s="13"/>
      <c r="AI11" s="13"/>
      <c r="AJ11" s="13"/>
      <c r="AK11" s="13"/>
      <c r="AL11" s="13"/>
    </row>
    <row r="12" spans="1:38" s="1" customFormat="1" ht="13.5" thickBot="1" x14ac:dyDescent="0.25">
      <c r="A12" s="162"/>
      <c r="B12" s="162"/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</row>
    <row r="13" spans="1:38" s="14" customFormat="1" ht="12.75" customHeight="1" x14ac:dyDescent="0.2">
      <c r="A13" s="152" t="s">
        <v>5</v>
      </c>
      <c r="B13" s="154" t="s">
        <v>6</v>
      </c>
      <c r="C13" s="156" t="s">
        <v>7</v>
      </c>
      <c r="D13" s="159" t="s">
        <v>8</v>
      </c>
      <c r="E13" s="161" t="s">
        <v>9</v>
      </c>
      <c r="F13" s="161"/>
      <c r="G13" s="161"/>
      <c r="H13" s="161"/>
      <c r="I13" s="161"/>
      <c r="J13" s="161"/>
      <c r="K13" s="161"/>
      <c r="L13" s="161"/>
      <c r="M13" s="161" t="s">
        <v>10</v>
      </c>
      <c r="N13" s="161"/>
      <c r="O13" s="161"/>
      <c r="P13" s="161"/>
      <c r="Q13" s="161"/>
      <c r="R13" s="161"/>
      <c r="S13" s="161"/>
      <c r="T13" s="161"/>
      <c r="U13" s="161" t="s">
        <v>11</v>
      </c>
      <c r="V13" s="161"/>
      <c r="W13" s="161"/>
      <c r="X13" s="161"/>
      <c r="Y13" s="161"/>
      <c r="Z13" s="161"/>
      <c r="AA13" s="161"/>
      <c r="AB13" s="161"/>
      <c r="AC13" s="206" t="s">
        <v>12</v>
      </c>
      <c r="AD13" s="154" t="s">
        <v>13</v>
      </c>
      <c r="AE13" s="154"/>
      <c r="AF13" s="154"/>
      <c r="AG13" s="165" t="s">
        <v>14</v>
      </c>
    </row>
    <row r="14" spans="1:38" s="14" customFormat="1" x14ac:dyDescent="0.2">
      <c r="A14" s="153"/>
      <c r="B14" s="155"/>
      <c r="C14" s="157"/>
      <c r="D14" s="160"/>
      <c r="E14" s="149" t="s">
        <v>15</v>
      </c>
      <c r="F14" s="150"/>
      <c r="G14" s="151"/>
      <c r="H14" s="147" t="s">
        <v>14</v>
      </c>
      <c r="I14" s="149" t="s">
        <v>16</v>
      </c>
      <c r="J14" s="150"/>
      <c r="K14" s="151"/>
      <c r="L14" s="147" t="s">
        <v>14</v>
      </c>
      <c r="M14" s="149" t="s">
        <v>17</v>
      </c>
      <c r="N14" s="150"/>
      <c r="O14" s="151"/>
      <c r="P14" s="147" t="s">
        <v>14</v>
      </c>
      <c r="Q14" s="149" t="s">
        <v>18</v>
      </c>
      <c r="R14" s="150"/>
      <c r="S14" s="151"/>
      <c r="T14" s="147" t="s">
        <v>14</v>
      </c>
      <c r="U14" s="149" t="s">
        <v>19</v>
      </c>
      <c r="V14" s="150"/>
      <c r="W14" s="151"/>
      <c r="X14" s="147" t="s">
        <v>14</v>
      </c>
      <c r="Y14" s="149" t="s">
        <v>20</v>
      </c>
      <c r="Z14" s="150"/>
      <c r="AA14" s="151"/>
      <c r="AB14" s="147" t="s">
        <v>14</v>
      </c>
      <c r="AC14" s="207"/>
      <c r="AD14" s="155"/>
      <c r="AE14" s="155"/>
      <c r="AF14" s="155"/>
      <c r="AG14" s="166"/>
    </row>
    <row r="15" spans="1:38" s="14" customFormat="1" ht="18.95" customHeight="1" x14ac:dyDescent="0.2">
      <c r="A15" s="153"/>
      <c r="B15" s="155"/>
      <c r="C15" s="158"/>
      <c r="D15" s="160"/>
      <c r="E15" s="33" t="s">
        <v>21</v>
      </c>
      <c r="F15" s="33" t="s">
        <v>22</v>
      </c>
      <c r="G15" s="33" t="s">
        <v>135</v>
      </c>
      <c r="H15" s="148"/>
      <c r="I15" s="33" t="s">
        <v>21</v>
      </c>
      <c r="J15" s="33" t="s">
        <v>22</v>
      </c>
      <c r="K15" s="33" t="s">
        <v>135</v>
      </c>
      <c r="L15" s="148"/>
      <c r="M15" s="34" t="s">
        <v>21</v>
      </c>
      <c r="N15" s="34" t="s">
        <v>22</v>
      </c>
      <c r="O15" s="34" t="s">
        <v>135</v>
      </c>
      <c r="P15" s="148"/>
      <c r="Q15" s="34" t="s">
        <v>21</v>
      </c>
      <c r="R15" s="34" t="s">
        <v>22</v>
      </c>
      <c r="S15" s="34" t="s">
        <v>135</v>
      </c>
      <c r="T15" s="148"/>
      <c r="U15" s="35" t="s">
        <v>21</v>
      </c>
      <c r="V15" s="35" t="s">
        <v>22</v>
      </c>
      <c r="W15" s="35" t="s">
        <v>135</v>
      </c>
      <c r="X15" s="148"/>
      <c r="Y15" s="35" t="s">
        <v>21</v>
      </c>
      <c r="Z15" s="35" t="s">
        <v>22</v>
      </c>
      <c r="AA15" s="35" t="s">
        <v>135</v>
      </c>
      <c r="AB15" s="148"/>
      <c r="AC15" s="207"/>
      <c r="AD15" s="61" t="s">
        <v>21</v>
      </c>
      <c r="AE15" s="61" t="s">
        <v>22</v>
      </c>
      <c r="AF15" s="61" t="s">
        <v>135</v>
      </c>
      <c r="AG15" s="166"/>
      <c r="AI15" s="122"/>
    </row>
    <row r="16" spans="1:38" s="14" customFormat="1" ht="20.100000000000001" customHeight="1" x14ac:dyDescent="0.2">
      <c r="A16" s="201" t="s">
        <v>23</v>
      </c>
      <c r="B16" s="202"/>
      <c r="C16" s="202"/>
      <c r="D16" s="202"/>
      <c r="E16" s="202"/>
      <c r="F16" s="202"/>
      <c r="G16" s="202"/>
      <c r="H16" s="202"/>
      <c r="I16" s="202"/>
      <c r="J16" s="202"/>
      <c r="K16" s="202"/>
      <c r="L16" s="202"/>
      <c r="M16" s="202"/>
      <c r="N16" s="202"/>
      <c r="O16" s="202"/>
      <c r="P16" s="202"/>
      <c r="Q16" s="202"/>
      <c r="R16" s="202"/>
      <c r="S16" s="202"/>
      <c r="T16" s="202"/>
      <c r="U16" s="202"/>
      <c r="V16" s="202"/>
      <c r="W16" s="202"/>
      <c r="X16" s="202"/>
      <c r="Y16" s="202"/>
      <c r="Z16" s="202"/>
      <c r="AA16" s="202"/>
      <c r="AB16" s="202"/>
      <c r="AC16" s="60">
        <f>SUM(AC17:AC23)</f>
        <v>117</v>
      </c>
      <c r="AD16" s="60">
        <f>SUM(AD17:AD23)</f>
        <v>63</v>
      </c>
      <c r="AE16" s="60">
        <f>SUM(AE17:AE23)</f>
        <v>54</v>
      </c>
      <c r="AF16" s="60">
        <f>SUM(AF17:AF23)</f>
        <v>0</v>
      </c>
      <c r="AG16" s="135">
        <f>SUM(AG17:AG23)</f>
        <v>12</v>
      </c>
    </row>
    <row r="17" spans="1:36" s="14" customFormat="1" ht="20.100000000000001" customHeight="1" x14ac:dyDescent="0.2">
      <c r="A17" s="64">
        <v>1</v>
      </c>
      <c r="B17" s="27" t="s">
        <v>29</v>
      </c>
      <c r="C17" s="59" t="s">
        <v>30</v>
      </c>
      <c r="D17" s="104" t="s">
        <v>31</v>
      </c>
      <c r="E17" s="97">
        <v>4</v>
      </c>
      <c r="F17" s="97"/>
      <c r="G17" s="97"/>
      <c r="H17" s="105">
        <v>0</v>
      </c>
      <c r="I17" s="36"/>
      <c r="J17" s="36"/>
      <c r="K17" s="36"/>
      <c r="L17" s="105"/>
      <c r="M17" s="99"/>
      <c r="N17" s="99"/>
      <c r="O17" s="99"/>
      <c r="P17" s="105"/>
      <c r="Q17" s="37"/>
      <c r="R17" s="37"/>
      <c r="S17" s="37"/>
      <c r="T17" s="29"/>
      <c r="U17" s="100"/>
      <c r="V17" s="100"/>
      <c r="W17" s="100"/>
      <c r="X17" s="105"/>
      <c r="Y17" s="38"/>
      <c r="Z17" s="38"/>
      <c r="AA17" s="38"/>
      <c r="AB17" s="29"/>
      <c r="AC17" s="125">
        <f t="shared" ref="AC17:AC22" si="0">AD17+AE17+AF17</f>
        <v>4</v>
      </c>
      <c r="AD17" s="101">
        <f t="shared" ref="AD17:AG22" si="1">E17+I17+M17+Q17+U17+Y17</f>
        <v>4</v>
      </c>
      <c r="AE17" s="101">
        <f t="shared" si="1"/>
        <v>0</v>
      </c>
      <c r="AF17" s="101">
        <f t="shared" si="1"/>
        <v>0</v>
      </c>
      <c r="AG17" s="136">
        <f t="shared" si="1"/>
        <v>0</v>
      </c>
    </row>
    <row r="18" spans="1:36" s="14" customFormat="1" ht="20.100000000000001" customHeight="1" x14ac:dyDescent="0.25">
      <c r="A18" s="64">
        <v>2</v>
      </c>
      <c r="B18" s="27" t="s">
        <v>36</v>
      </c>
      <c r="C18" s="89" t="s">
        <v>27</v>
      </c>
      <c r="D18" s="104" t="s">
        <v>28</v>
      </c>
      <c r="E18" s="97">
        <v>5</v>
      </c>
      <c r="F18" s="126"/>
      <c r="G18" s="97"/>
      <c r="H18" s="105">
        <v>1</v>
      </c>
      <c r="I18" s="90"/>
      <c r="J18" s="90"/>
      <c r="K18" s="90"/>
      <c r="L18" s="105"/>
      <c r="M18" s="99"/>
      <c r="N18" s="99"/>
      <c r="O18" s="99"/>
      <c r="P18" s="32"/>
      <c r="Q18" s="92"/>
      <c r="R18" s="92"/>
      <c r="S18" s="92"/>
      <c r="T18" s="91"/>
      <c r="U18" s="100"/>
      <c r="V18" s="100"/>
      <c r="W18" s="100"/>
      <c r="X18" s="105"/>
      <c r="Y18" s="93"/>
      <c r="Z18" s="93"/>
      <c r="AA18" s="93"/>
      <c r="AB18" s="91"/>
      <c r="AC18" s="125">
        <f t="shared" si="0"/>
        <v>5</v>
      </c>
      <c r="AD18" s="101">
        <f t="shared" si="1"/>
        <v>5</v>
      </c>
      <c r="AE18" s="101">
        <f t="shared" si="1"/>
        <v>0</v>
      </c>
      <c r="AF18" s="101">
        <f t="shared" si="1"/>
        <v>0</v>
      </c>
      <c r="AG18" s="136">
        <f t="shared" si="1"/>
        <v>1</v>
      </c>
      <c r="AI18" s="95"/>
    </row>
    <row r="19" spans="1:36" s="14" customFormat="1" ht="20.100000000000001" customHeight="1" x14ac:dyDescent="0.2">
      <c r="A19" s="64">
        <v>3</v>
      </c>
      <c r="B19" s="27" t="s">
        <v>32</v>
      </c>
      <c r="C19" s="59" t="s">
        <v>33</v>
      </c>
      <c r="D19" s="104" t="s">
        <v>34</v>
      </c>
      <c r="E19" s="97"/>
      <c r="F19" s="97">
        <v>18</v>
      </c>
      <c r="G19" s="97"/>
      <c r="H19" s="105">
        <v>2</v>
      </c>
      <c r="I19" s="36"/>
      <c r="J19" s="36">
        <v>18</v>
      </c>
      <c r="K19" s="36"/>
      <c r="L19" s="105">
        <v>2</v>
      </c>
      <c r="M19" s="99"/>
      <c r="N19" s="99">
        <v>18</v>
      </c>
      <c r="O19" s="99"/>
      <c r="P19" s="32">
        <v>2</v>
      </c>
      <c r="Q19" s="37"/>
      <c r="R19" s="37"/>
      <c r="S19" s="37"/>
      <c r="T19" s="29"/>
      <c r="U19" s="100"/>
      <c r="V19" s="100"/>
      <c r="W19" s="100"/>
      <c r="X19" s="105"/>
      <c r="Y19" s="38"/>
      <c r="Z19" s="38"/>
      <c r="AA19" s="38"/>
      <c r="AB19" s="29"/>
      <c r="AC19" s="125">
        <f t="shared" si="0"/>
        <v>54</v>
      </c>
      <c r="AD19" s="101">
        <f t="shared" si="1"/>
        <v>0</v>
      </c>
      <c r="AE19" s="101">
        <f t="shared" si="1"/>
        <v>54</v>
      </c>
      <c r="AF19" s="101">
        <f t="shared" si="1"/>
        <v>0</v>
      </c>
      <c r="AG19" s="136">
        <f t="shared" si="1"/>
        <v>6</v>
      </c>
    </row>
    <row r="20" spans="1:36" s="14" customFormat="1" ht="20.100000000000001" customHeight="1" x14ac:dyDescent="0.2">
      <c r="A20" s="63">
        <v>4</v>
      </c>
      <c r="B20" s="27" t="s">
        <v>24</v>
      </c>
      <c r="C20" s="59" t="s">
        <v>25</v>
      </c>
      <c r="D20" s="104" t="s">
        <v>26</v>
      </c>
      <c r="E20" s="97"/>
      <c r="F20" s="97"/>
      <c r="G20" s="97"/>
      <c r="H20" s="105"/>
      <c r="I20" s="36">
        <v>18</v>
      </c>
      <c r="J20" s="36"/>
      <c r="K20" s="36"/>
      <c r="L20" s="105">
        <v>2</v>
      </c>
      <c r="M20" s="99"/>
      <c r="N20" s="99"/>
      <c r="O20" s="99"/>
      <c r="P20" s="105"/>
      <c r="Q20" s="37"/>
      <c r="R20" s="37"/>
      <c r="S20" s="37"/>
      <c r="T20" s="29"/>
      <c r="U20" s="100"/>
      <c r="V20" s="100"/>
      <c r="W20" s="100"/>
      <c r="X20" s="105"/>
      <c r="Y20" s="38"/>
      <c r="Z20" s="38"/>
      <c r="AA20" s="38"/>
      <c r="AB20" s="29"/>
      <c r="AC20" s="125">
        <f t="shared" si="0"/>
        <v>18</v>
      </c>
      <c r="AD20" s="101">
        <f>E20+I20+M20+Q20+U20+Y20</f>
        <v>18</v>
      </c>
      <c r="AE20" s="101">
        <f t="shared" si="1"/>
        <v>0</v>
      </c>
      <c r="AF20" s="101">
        <f t="shared" si="1"/>
        <v>0</v>
      </c>
      <c r="AG20" s="136">
        <f t="shared" si="1"/>
        <v>2</v>
      </c>
    </row>
    <row r="21" spans="1:36" s="14" customFormat="1" ht="20.100000000000001" customHeight="1" x14ac:dyDescent="0.2">
      <c r="A21" s="64">
        <v>5</v>
      </c>
      <c r="B21" s="27" t="s">
        <v>37</v>
      </c>
      <c r="C21" s="89" t="s">
        <v>38</v>
      </c>
      <c r="D21" s="104" t="s">
        <v>39</v>
      </c>
      <c r="E21" s="97"/>
      <c r="F21" s="126"/>
      <c r="G21" s="97"/>
      <c r="H21" s="105"/>
      <c r="I21" s="90"/>
      <c r="J21" s="90"/>
      <c r="K21" s="90"/>
      <c r="L21" s="105"/>
      <c r="M21" s="99">
        <v>9</v>
      </c>
      <c r="N21" s="99"/>
      <c r="O21" s="99"/>
      <c r="P21" s="32">
        <v>1</v>
      </c>
      <c r="Q21" s="92"/>
      <c r="R21" s="92"/>
      <c r="S21" s="92"/>
      <c r="T21" s="91"/>
      <c r="U21" s="100"/>
      <c r="V21" s="100"/>
      <c r="W21" s="100"/>
      <c r="X21" s="105"/>
      <c r="Y21" s="93"/>
      <c r="Z21" s="93"/>
      <c r="AA21" s="93"/>
      <c r="AB21" s="91"/>
      <c r="AC21" s="125">
        <f t="shared" si="0"/>
        <v>9</v>
      </c>
      <c r="AD21" s="101">
        <f t="shared" ref="AD21:AD22" si="2">E21+I21+M21+Q21+U21+Y21</f>
        <v>9</v>
      </c>
      <c r="AE21" s="101">
        <f t="shared" si="1"/>
        <v>0</v>
      </c>
      <c r="AF21" s="101">
        <f t="shared" si="1"/>
        <v>0</v>
      </c>
      <c r="AG21" s="136">
        <f t="shared" si="1"/>
        <v>1</v>
      </c>
      <c r="AJ21" s="88"/>
    </row>
    <row r="22" spans="1:36" s="14" customFormat="1" ht="20.100000000000001" customHeight="1" x14ac:dyDescent="0.2">
      <c r="A22" s="64">
        <v>6</v>
      </c>
      <c r="B22" s="27" t="s">
        <v>40</v>
      </c>
      <c r="C22" s="89" t="s">
        <v>38</v>
      </c>
      <c r="D22" s="104" t="s">
        <v>39</v>
      </c>
      <c r="E22" s="97"/>
      <c r="F22" s="126"/>
      <c r="G22" s="97"/>
      <c r="H22" s="105"/>
      <c r="I22" s="90"/>
      <c r="J22" s="90"/>
      <c r="K22" s="90"/>
      <c r="L22" s="105"/>
      <c r="M22" s="99">
        <v>9</v>
      </c>
      <c r="N22" s="99"/>
      <c r="O22" s="99"/>
      <c r="P22" s="32">
        <v>1</v>
      </c>
      <c r="Q22" s="92"/>
      <c r="R22" s="92"/>
      <c r="S22" s="92"/>
      <c r="T22" s="91"/>
      <c r="U22" s="100"/>
      <c r="V22" s="100"/>
      <c r="W22" s="100"/>
      <c r="X22" s="105"/>
      <c r="Y22" s="93"/>
      <c r="Z22" s="93"/>
      <c r="AA22" s="93"/>
      <c r="AB22" s="91"/>
      <c r="AC22" s="125">
        <f t="shared" si="0"/>
        <v>9</v>
      </c>
      <c r="AD22" s="101">
        <f t="shared" si="2"/>
        <v>9</v>
      </c>
      <c r="AE22" s="101">
        <f t="shared" si="1"/>
        <v>0</v>
      </c>
      <c r="AF22" s="101">
        <f t="shared" si="1"/>
        <v>0</v>
      </c>
      <c r="AG22" s="136">
        <f t="shared" si="1"/>
        <v>1</v>
      </c>
    </row>
    <row r="23" spans="1:36" s="80" customFormat="1" ht="20.100000000000001" customHeight="1" x14ac:dyDescent="0.2">
      <c r="A23" s="64">
        <v>7</v>
      </c>
      <c r="B23" s="27" t="s">
        <v>41</v>
      </c>
      <c r="C23" s="75" t="s">
        <v>42</v>
      </c>
      <c r="D23" s="104" t="s">
        <v>43</v>
      </c>
      <c r="E23" s="97"/>
      <c r="F23" s="97"/>
      <c r="G23" s="97"/>
      <c r="H23" s="105"/>
      <c r="I23" s="76"/>
      <c r="J23" s="76"/>
      <c r="K23" s="76"/>
      <c r="L23" s="105"/>
      <c r="M23" s="99"/>
      <c r="N23" s="99"/>
      <c r="O23" s="127"/>
      <c r="P23" s="32"/>
      <c r="Q23" s="81"/>
      <c r="R23" s="78"/>
      <c r="S23" s="81"/>
      <c r="T23" s="77"/>
      <c r="U23" s="100">
        <v>18</v>
      </c>
      <c r="V23" s="100"/>
      <c r="W23" s="100"/>
      <c r="X23" s="106">
        <v>1</v>
      </c>
      <c r="Y23" s="79"/>
      <c r="Z23" s="79"/>
      <c r="AA23" s="79"/>
      <c r="AB23" s="77"/>
      <c r="AC23" s="125">
        <f>AD23+AE23+AF23</f>
        <v>18</v>
      </c>
      <c r="AD23" s="101">
        <f>E23+I23+M23+Q23+U23+Y23</f>
        <v>18</v>
      </c>
      <c r="AE23" s="101">
        <f>F23+J23+N23+R23+V23+Z23</f>
        <v>0</v>
      </c>
      <c r="AF23" s="101">
        <f>G23+K23+O23+S23+W23+AA23</f>
        <v>0</v>
      </c>
      <c r="AG23" s="136">
        <f>H23+L23+P23+T23+X23+AB23</f>
        <v>1</v>
      </c>
    </row>
    <row r="24" spans="1:36" s="14" customFormat="1" ht="20.100000000000001" customHeight="1" x14ac:dyDescent="0.2">
      <c r="A24" s="203" t="s">
        <v>44</v>
      </c>
      <c r="B24" s="204"/>
      <c r="C24" s="204"/>
      <c r="D24" s="204"/>
      <c r="E24" s="204"/>
      <c r="F24" s="204"/>
      <c r="G24" s="204"/>
      <c r="H24" s="204"/>
      <c r="I24" s="204"/>
      <c r="J24" s="204"/>
      <c r="K24" s="204"/>
      <c r="L24" s="204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204"/>
      <c r="Y24" s="204"/>
      <c r="Z24" s="204"/>
      <c r="AA24" s="204"/>
      <c r="AB24" s="205"/>
      <c r="AC24" s="60">
        <f>SUM(AC25:AC32)</f>
        <v>630</v>
      </c>
      <c r="AD24" s="60">
        <f>SUM(AD25:AD32)</f>
        <v>0</v>
      </c>
      <c r="AE24" s="60">
        <f>SUM(AE25:AE32)</f>
        <v>594</v>
      </c>
      <c r="AF24" s="60">
        <f>SUM(AF25:AF32)</f>
        <v>36</v>
      </c>
      <c r="AG24" s="135">
        <f>SUM(AG25:AG32)</f>
        <v>39</v>
      </c>
      <c r="AH24" s="122"/>
    </row>
    <row r="25" spans="1:36" s="14" customFormat="1" ht="27" customHeight="1" x14ac:dyDescent="0.2">
      <c r="A25" s="64">
        <v>8</v>
      </c>
      <c r="B25" s="67" t="s">
        <v>45</v>
      </c>
      <c r="C25" s="59" t="s">
        <v>46</v>
      </c>
      <c r="D25" s="200" t="s">
        <v>47</v>
      </c>
      <c r="E25" s="36"/>
      <c r="F25" s="36"/>
      <c r="G25" s="36"/>
      <c r="H25" s="68"/>
      <c r="I25" s="36"/>
      <c r="J25" s="36"/>
      <c r="K25" s="36"/>
      <c r="L25" s="68"/>
      <c r="M25" s="37"/>
      <c r="N25" s="37">
        <v>18</v>
      </c>
      <c r="O25" s="37"/>
      <c r="P25" s="30">
        <v>1</v>
      </c>
      <c r="Q25" s="37"/>
      <c r="R25" s="37">
        <v>18</v>
      </c>
      <c r="S25" s="37"/>
      <c r="T25" s="30">
        <v>1</v>
      </c>
      <c r="U25" s="38"/>
      <c r="V25" s="38">
        <v>18</v>
      </c>
      <c r="W25" s="38"/>
      <c r="X25" s="30">
        <v>1</v>
      </c>
      <c r="Y25" s="38"/>
      <c r="Z25" s="38">
        <v>18</v>
      </c>
      <c r="AA25" s="38"/>
      <c r="AB25" s="30">
        <v>1</v>
      </c>
      <c r="AC25" s="53">
        <f>AD25+AE25+AF25</f>
        <v>72</v>
      </c>
      <c r="AD25" s="31">
        <f t="shared" ref="AD25:AG32" si="3">E25+I25+M25+Q25+U25+Y25</f>
        <v>0</v>
      </c>
      <c r="AE25" s="31">
        <f t="shared" si="3"/>
        <v>72</v>
      </c>
      <c r="AF25" s="31">
        <f t="shared" si="3"/>
        <v>0</v>
      </c>
      <c r="AG25" s="137">
        <f t="shared" si="3"/>
        <v>4</v>
      </c>
    </row>
    <row r="26" spans="1:36" s="14" customFormat="1" ht="27" customHeight="1" x14ac:dyDescent="0.2">
      <c r="A26" s="64">
        <v>9</v>
      </c>
      <c r="B26" s="67" t="s">
        <v>48</v>
      </c>
      <c r="C26" s="59" t="s">
        <v>46</v>
      </c>
      <c r="D26" s="200"/>
      <c r="E26" s="36"/>
      <c r="F26" s="36"/>
      <c r="G26" s="36"/>
      <c r="H26" s="68"/>
      <c r="I26" s="36"/>
      <c r="J26" s="36"/>
      <c r="K26" s="36"/>
      <c r="L26" s="68"/>
      <c r="M26" s="37"/>
      <c r="N26" s="37">
        <v>18</v>
      </c>
      <c r="O26" s="37"/>
      <c r="P26" s="30">
        <v>1</v>
      </c>
      <c r="Q26" s="37"/>
      <c r="R26" s="37">
        <v>18</v>
      </c>
      <c r="S26" s="37"/>
      <c r="T26" s="30">
        <v>1</v>
      </c>
      <c r="U26" s="38"/>
      <c r="V26" s="38">
        <v>18</v>
      </c>
      <c r="W26" s="38"/>
      <c r="X26" s="30">
        <v>1</v>
      </c>
      <c r="Y26" s="38"/>
      <c r="Z26" s="38">
        <v>18</v>
      </c>
      <c r="AA26" s="38"/>
      <c r="AB26" s="30">
        <v>1</v>
      </c>
      <c r="AC26" s="53">
        <f>AD26+AE26+AF26</f>
        <v>72</v>
      </c>
      <c r="AD26" s="31">
        <f t="shared" si="3"/>
        <v>0</v>
      </c>
      <c r="AE26" s="31">
        <f t="shared" si="3"/>
        <v>72</v>
      </c>
      <c r="AF26" s="31">
        <f t="shared" si="3"/>
        <v>0</v>
      </c>
      <c r="AG26" s="137">
        <f t="shared" si="3"/>
        <v>4</v>
      </c>
    </row>
    <row r="27" spans="1:36" s="14" customFormat="1" ht="27" customHeight="1" x14ac:dyDescent="0.2">
      <c r="A27" s="64">
        <v>10</v>
      </c>
      <c r="B27" s="67" t="s">
        <v>49</v>
      </c>
      <c r="C27" s="59" t="s">
        <v>46</v>
      </c>
      <c r="D27" s="200"/>
      <c r="E27" s="36"/>
      <c r="F27" s="36"/>
      <c r="G27" s="36"/>
      <c r="H27" s="29"/>
      <c r="I27" s="36"/>
      <c r="J27" s="36"/>
      <c r="K27" s="36"/>
      <c r="L27" s="29"/>
      <c r="M27" s="37"/>
      <c r="N27" s="37">
        <v>18</v>
      </c>
      <c r="O27" s="37"/>
      <c r="P27" s="30">
        <v>2</v>
      </c>
      <c r="Q27" s="37"/>
      <c r="R27" s="37"/>
      <c r="S27" s="37"/>
      <c r="T27" s="30"/>
      <c r="U27" s="38"/>
      <c r="V27" s="38"/>
      <c r="W27" s="38"/>
      <c r="X27" s="30"/>
      <c r="Y27" s="38"/>
      <c r="Z27" s="38"/>
      <c r="AA27" s="38"/>
      <c r="AB27" s="30"/>
      <c r="AC27" s="53">
        <f>AD27+AE27+AF27</f>
        <v>18</v>
      </c>
      <c r="AD27" s="31">
        <f t="shared" si="3"/>
        <v>0</v>
      </c>
      <c r="AE27" s="31">
        <f t="shared" si="3"/>
        <v>18</v>
      </c>
      <c r="AF27" s="31">
        <f t="shared" si="3"/>
        <v>0</v>
      </c>
      <c r="AG27" s="137">
        <f t="shared" si="3"/>
        <v>2</v>
      </c>
    </row>
    <row r="28" spans="1:36" s="14" customFormat="1" ht="27" customHeight="1" x14ac:dyDescent="0.2">
      <c r="A28" s="64">
        <v>11</v>
      </c>
      <c r="B28" s="67" t="s">
        <v>50</v>
      </c>
      <c r="C28" s="59" t="s">
        <v>51</v>
      </c>
      <c r="D28" s="200"/>
      <c r="E28" s="36"/>
      <c r="F28" s="36">
        <v>36</v>
      </c>
      <c r="G28" s="36"/>
      <c r="H28" s="29">
        <v>3</v>
      </c>
      <c r="I28" s="36"/>
      <c r="J28" s="36">
        <v>54</v>
      </c>
      <c r="K28" s="36"/>
      <c r="L28" s="29">
        <v>4</v>
      </c>
      <c r="M28" s="37"/>
      <c r="N28" s="37">
        <v>18</v>
      </c>
      <c r="O28" s="37"/>
      <c r="P28" s="30">
        <v>1</v>
      </c>
      <c r="Q28" s="37"/>
      <c r="R28" s="37">
        <v>18</v>
      </c>
      <c r="S28" s="37"/>
      <c r="T28" s="30">
        <v>1</v>
      </c>
      <c r="U28" s="38"/>
      <c r="V28" s="38">
        <v>18</v>
      </c>
      <c r="W28" s="38"/>
      <c r="X28" s="30">
        <v>1</v>
      </c>
      <c r="Y28" s="38"/>
      <c r="Z28" s="38">
        <v>18</v>
      </c>
      <c r="AA28" s="38"/>
      <c r="AB28" s="30">
        <v>2</v>
      </c>
      <c r="AC28" s="53">
        <f>AD28+AE28+AF28</f>
        <v>162</v>
      </c>
      <c r="AD28" s="31">
        <f t="shared" si="3"/>
        <v>0</v>
      </c>
      <c r="AE28" s="31">
        <f t="shared" si="3"/>
        <v>162</v>
      </c>
      <c r="AF28" s="31">
        <f t="shared" si="3"/>
        <v>0</v>
      </c>
      <c r="AG28" s="137">
        <f t="shared" si="3"/>
        <v>12</v>
      </c>
    </row>
    <row r="29" spans="1:36" s="14" customFormat="1" ht="27" customHeight="1" x14ac:dyDescent="0.2">
      <c r="A29" s="64">
        <v>12</v>
      </c>
      <c r="B29" s="67" t="s">
        <v>131</v>
      </c>
      <c r="C29" s="59"/>
      <c r="D29" s="200"/>
      <c r="E29" s="36"/>
      <c r="F29" s="36">
        <v>36</v>
      </c>
      <c r="G29" s="36"/>
      <c r="H29" s="68">
        <v>2</v>
      </c>
      <c r="I29" s="36"/>
      <c r="J29" s="36">
        <v>36</v>
      </c>
      <c r="K29" s="36"/>
      <c r="L29" s="68">
        <v>2</v>
      </c>
      <c r="M29" s="37"/>
      <c r="N29" s="37"/>
      <c r="O29" s="37"/>
      <c r="P29" s="30"/>
      <c r="Q29" s="37"/>
      <c r="R29" s="37"/>
      <c r="S29" s="37"/>
      <c r="T29" s="30"/>
      <c r="U29" s="38"/>
      <c r="V29" s="38"/>
      <c r="W29" s="38"/>
      <c r="X29" s="30"/>
      <c r="Y29" s="38"/>
      <c r="Z29" s="38"/>
      <c r="AA29" s="38"/>
      <c r="AB29" s="30"/>
      <c r="AC29" s="53">
        <f t="shared" ref="AC29:AC31" si="4">AD29+AE29+AF29</f>
        <v>72</v>
      </c>
      <c r="AD29" s="31">
        <f t="shared" si="3"/>
        <v>0</v>
      </c>
      <c r="AE29" s="31">
        <f t="shared" si="3"/>
        <v>72</v>
      </c>
      <c r="AF29" s="31">
        <f t="shared" si="3"/>
        <v>0</v>
      </c>
      <c r="AG29" s="137">
        <f t="shared" si="3"/>
        <v>4</v>
      </c>
    </row>
    <row r="30" spans="1:36" s="14" customFormat="1" ht="27" customHeight="1" x14ac:dyDescent="0.2">
      <c r="A30" s="63">
        <v>13</v>
      </c>
      <c r="B30" s="67" t="s">
        <v>132</v>
      </c>
      <c r="C30" s="59"/>
      <c r="D30" s="200"/>
      <c r="E30" s="36"/>
      <c r="F30" s="36">
        <v>54</v>
      </c>
      <c r="G30" s="36"/>
      <c r="H30" s="68">
        <v>3</v>
      </c>
      <c r="I30" s="36"/>
      <c r="J30" s="36">
        <v>36</v>
      </c>
      <c r="K30" s="36"/>
      <c r="L30" s="68">
        <v>2</v>
      </c>
      <c r="M30" s="37"/>
      <c r="N30" s="37"/>
      <c r="O30" s="37"/>
      <c r="P30" s="30"/>
      <c r="Q30" s="37"/>
      <c r="R30" s="37"/>
      <c r="S30" s="37"/>
      <c r="T30" s="30"/>
      <c r="U30" s="38"/>
      <c r="V30" s="38"/>
      <c r="W30" s="38"/>
      <c r="X30" s="30"/>
      <c r="Y30" s="38"/>
      <c r="Z30" s="38"/>
      <c r="AA30" s="38"/>
      <c r="AB30" s="30"/>
      <c r="AC30" s="53">
        <f t="shared" si="4"/>
        <v>90</v>
      </c>
      <c r="AD30" s="31">
        <f t="shared" si="3"/>
        <v>0</v>
      </c>
      <c r="AE30" s="31">
        <f t="shared" si="3"/>
        <v>90</v>
      </c>
      <c r="AF30" s="31">
        <f t="shared" si="3"/>
        <v>0</v>
      </c>
      <c r="AG30" s="137">
        <f t="shared" si="3"/>
        <v>5</v>
      </c>
    </row>
    <row r="31" spans="1:36" s="14" customFormat="1" ht="27" customHeight="1" x14ac:dyDescent="0.2">
      <c r="A31" s="64">
        <v>14</v>
      </c>
      <c r="B31" s="67" t="s">
        <v>133</v>
      </c>
      <c r="C31" s="59"/>
      <c r="D31" s="200"/>
      <c r="E31" s="36"/>
      <c r="F31" s="36">
        <v>54</v>
      </c>
      <c r="G31" s="36"/>
      <c r="H31" s="29">
        <v>3</v>
      </c>
      <c r="I31" s="36"/>
      <c r="J31" s="36">
        <v>54</v>
      </c>
      <c r="K31" s="36"/>
      <c r="L31" s="29">
        <v>3</v>
      </c>
      <c r="M31" s="37"/>
      <c r="N31" s="37"/>
      <c r="O31" s="37"/>
      <c r="P31" s="30"/>
      <c r="Q31" s="37"/>
      <c r="R31" s="37"/>
      <c r="S31" s="37"/>
      <c r="T31" s="30"/>
      <c r="U31" s="38"/>
      <c r="V31" s="38"/>
      <c r="W31" s="38"/>
      <c r="X31" s="30"/>
      <c r="Y31" s="38"/>
      <c r="Z31" s="38"/>
      <c r="AA31" s="38"/>
      <c r="AB31" s="30"/>
      <c r="AC31" s="53">
        <f t="shared" si="4"/>
        <v>108</v>
      </c>
      <c r="AD31" s="31">
        <f t="shared" si="3"/>
        <v>0</v>
      </c>
      <c r="AE31" s="31">
        <f t="shared" si="3"/>
        <v>108</v>
      </c>
      <c r="AF31" s="31">
        <f t="shared" si="3"/>
        <v>0</v>
      </c>
      <c r="AG31" s="137">
        <f t="shared" si="3"/>
        <v>6</v>
      </c>
    </row>
    <row r="32" spans="1:36" s="14" customFormat="1" ht="27" customHeight="1" x14ac:dyDescent="0.2">
      <c r="A32" s="64">
        <v>15</v>
      </c>
      <c r="B32" s="67" t="s">
        <v>52</v>
      </c>
      <c r="C32" s="59" t="s">
        <v>53</v>
      </c>
      <c r="D32" s="200"/>
      <c r="E32" s="36"/>
      <c r="F32" s="36"/>
      <c r="G32" s="36">
        <v>18</v>
      </c>
      <c r="H32" s="30">
        <v>1</v>
      </c>
      <c r="I32" s="36"/>
      <c r="J32" s="36"/>
      <c r="K32" s="36">
        <v>18</v>
      </c>
      <c r="L32" s="30">
        <v>1</v>
      </c>
      <c r="M32" s="37"/>
      <c r="N32" s="69"/>
      <c r="O32" s="69"/>
      <c r="P32" s="68"/>
      <c r="Q32" s="69"/>
      <c r="R32" s="37"/>
      <c r="S32" s="37"/>
      <c r="T32" s="29"/>
      <c r="U32" s="38"/>
      <c r="V32" s="52"/>
      <c r="W32" s="52"/>
      <c r="X32" s="68"/>
      <c r="Y32" s="38"/>
      <c r="Z32" s="38"/>
      <c r="AA32" s="38"/>
      <c r="AB32" s="68"/>
      <c r="AC32" s="53">
        <f>AD32+AE32+AF32</f>
        <v>36</v>
      </c>
      <c r="AD32" s="31">
        <f t="shared" si="3"/>
        <v>0</v>
      </c>
      <c r="AE32" s="31">
        <f t="shared" si="3"/>
        <v>0</v>
      </c>
      <c r="AF32" s="31">
        <f t="shared" si="3"/>
        <v>36</v>
      </c>
      <c r="AG32" s="137">
        <f t="shared" si="3"/>
        <v>2</v>
      </c>
    </row>
    <row r="33" spans="1:38" s="15" customFormat="1" ht="20.100000000000001" customHeight="1" x14ac:dyDescent="0.2">
      <c r="A33" s="194" t="s">
        <v>119</v>
      </c>
      <c r="B33" s="195"/>
      <c r="C33" s="195"/>
      <c r="D33" s="195"/>
      <c r="E33" s="195"/>
      <c r="F33" s="195"/>
      <c r="G33" s="195"/>
      <c r="H33" s="195"/>
      <c r="I33" s="195"/>
      <c r="J33" s="195"/>
      <c r="K33" s="195"/>
      <c r="L33" s="195"/>
      <c r="M33" s="195"/>
      <c r="N33" s="195"/>
      <c r="O33" s="195"/>
      <c r="P33" s="195"/>
      <c r="Q33" s="195"/>
      <c r="R33" s="195"/>
      <c r="S33" s="195"/>
      <c r="T33" s="195"/>
      <c r="U33" s="195"/>
      <c r="V33" s="195"/>
      <c r="W33" s="195"/>
      <c r="X33" s="195"/>
      <c r="Y33" s="195"/>
      <c r="Z33" s="195"/>
      <c r="AA33" s="195"/>
      <c r="AB33" s="195"/>
      <c r="AC33" s="60">
        <f>SUM(AC34:AC39)</f>
        <v>147</v>
      </c>
      <c r="AD33" s="60">
        <f>SUM(AD34:AD39)</f>
        <v>18</v>
      </c>
      <c r="AE33" s="60">
        <f>SUM(AE34:AE39)</f>
        <v>129</v>
      </c>
      <c r="AF33" s="60">
        <f>SUM(AF34:AF39)</f>
        <v>0</v>
      </c>
      <c r="AG33" s="135">
        <f>SUM(AG34:AG39)</f>
        <v>15</v>
      </c>
      <c r="AJ33" s="87"/>
    </row>
    <row r="34" spans="1:38" s="80" customFormat="1" ht="20.100000000000001" customHeight="1" x14ac:dyDescent="0.2">
      <c r="A34" s="123">
        <v>16</v>
      </c>
      <c r="B34" s="27" t="s">
        <v>60</v>
      </c>
      <c r="C34" s="75" t="s">
        <v>27</v>
      </c>
      <c r="D34" s="104" t="s">
        <v>28</v>
      </c>
      <c r="E34" s="97"/>
      <c r="F34" s="97">
        <v>12</v>
      </c>
      <c r="G34" s="97"/>
      <c r="H34" s="105">
        <v>1</v>
      </c>
      <c r="I34" s="97"/>
      <c r="J34" s="97"/>
      <c r="K34" s="97"/>
      <c r="L34" s="105"/>
      <c r="M34" s="99"/>
      <c r="N34" s="99"/>
      <c r="O34" s="99"/>
      <c r="P34" s="105"/>
      <c r="Q34" s="99"/>
      <c r="R34" s="99"/>
      <c r="S34" s="99"/>
      <c r="T34" s="105"/>
      <c r="U34" s="100"/>
      <c r="V34" s="100"/>
      <c r="W34" s="100"/>
      <c r="X34" s="105"/>
      <c r="Y34" s="100"/>
      <c r="Z34" s="100"/>
      <c r="AA34" s="100"/>
      <c r="AB34" s="98"/>
      <c r="AC34" s="125">
        <f t="shared" ref="AC34" si="5">AD34+AE34+AF34</f>
        <v>12</v>
      </c>
      <c r="AD34" s="101">
        <f t="shared" ref="AD34:AF34" si="6">Y34+U34+Q34+M34+I34+E34</f>
        <v>0</v>
      </c>
      <c r="AE34" s="101">
        <f t="shared" si="6"/>
        <v>12</v>
      </c>
      <c r="AF34" s="101">
        <f t="shared" si="6"/>
        <v>0</v>
      </c>
      <c r="AG34" s="136">
        <f t="shared" ref="AG34" si="7">H34+L34+P34+T34+X34+AB34</f>
        <v>1</v>
      </c>
      <c r="AI34" s="112"/>
    </row>
    <row r="35" spans="1:38" s="80" customFormat="1" ht="20.100000000000001" customHeight="1" x14ac:dyDescent="0.2">
      <c r="A35" s="64">
        <v>17</v>
      </c>
      <c r="B35" s="27" t="s">
        <v>59</v>
      </c>
      <c r="C35" s="75" t="s">
        <v>33</v>
      </c>
      <c r="D35" s="104" t="s">
        <v>34</v>
      </c>
      <c r="E35" s="97"/>
      <c r="F35" s="97">
        <v>18</v>
      </c>
      <c r="G35" s="97"/>
      <c r="H35" s="105">
        <v>2</v>
      </c>
      <c r="I35" s="97"/>
      <c r="J35" s="97">
        <v>18</v>
      </c>
      <c r="K35" s="97"/>
      <c r="L35" s="105">
        <v>2</v>
      </c>
      <c r="M35" s="99"/>
      <c r="N35" s="99">
        <v>18</v>
      </c>
      <c r="O35" s="99"/>
      <c r="P35" s="32">
        <v>1</v>
      </c>
      <c r="Q35" s="99"/>
      <c r="R35" s="99"/>
      <c r="S35" s="99"/>
      <c r="T35" s="105"/>
      <c r="U35" s="100"/>
      <c r="V35" s="100"/>
      <c r="W35" s="100"/>
      <c r="X35" s="105"/>
      <c r="Y35" s="100"/>
      <c r="Z35" s="100"/>
      <c r="AA35" s="100"/>
      <c r="AB35" s="98"/>
      <c r="AC35" s="125">
        <f>AD35+AE35+AF35</f>
        <v>54</v>
      </c>
      <c r="AD35" s="101">
        <f>Y35+U35+Q35+M35+I35+E35</f>
        <v>0</v>
      </c>
      <c r="AE35" s="101">
        <f>Z35+V35+R35+N35+J35+F35</f>
        <v>54</v>
      </c>
      <c r="AF35" s="101">
        <f>AA35+W35+S35+O35+K35+G35</f>
        <v>0</v>
      </c>
      <c r="AG35" s="136">
        <f>H35+L35+P35+T35+X35+AB35</f>
        <v>5</v>
      </c>
      <c r="AI35" s="14"/>
    </row>
    <row r="36" spans="1:38" s="80" customFormat="1" ht="20.100000000000001" customHeight="1" x14ac:dyDescent="0.2">
      <c r="A36" s="64">
        <v>18</v>
      </c>
      <c r="B36" s="27" t="s">
        <v>63</v>
      </c>
      <c r="C36" s="75" t="s">
        <v>64</v>
      </c>
      <c r="D36" s="104" t="s">
        <v>65</v>
      </c>
      <c r="E36" s="97"/>
      <c r="F36" s="97"/>
      <c r="G36" s="97"/>
      <c r="H36" s="105"/>
      <c r="I36" s="97"/>
      <c r="J36" s="97">
        <v>9</v>
      </c>
      <c r="K36" s="97"/>
      <c r="L36" s="105">
        <v>1</v>
      </c>
      <c r="M36" s="99"/>
      <c r="N36" s="99">
        <v>18</v>
      </c>
      <c r="O36" s="99"/>
      <c r="P36" s="105">
        <v>2</v>
      </c>
      <c r="Q36" s="99"/>
      <c r="R36" s="99"/>
      <c r="S36" s="99"/>
      <c r="T36" s="105"/>
      <c r="U36" s="100"/>
      <c r="V36" s="100"/>
      <c r="W36" s="100"/>
      <c r="X36" s="105"/>
      <c r="Y36" s="100"/>
      <c r="Z36" s="100"/>
      <c r="AA36" s="100"/>
      <c r="AB36" s="98"/>
      <c r="AC36" s="125">
        <f t="shared" ref="AC36:AC39" si="8">AD36+AE36+AF36</f>
        <v>27</v>
      </c>
      <c r="AD36" s="101">
        <f t="shared" ref="AD36:AF39" si="9">Y36+U36+Q36+M36+I36+E36</f>
        <v>0</v>
      </c>
      <c r="AE36" s="101">
        <f t="shared" si="9"/>
        <v>27</v>
      </c>
      <c r="AF36" s="101">
        <f t="shared" si="9"/>
        <v>0</v>
      </c>
      <c r="AG36" s="136">
        <f t="shared" ref="AG36:AG39" si="10">H36+L36+P36+T36+X36+AB36</f>
        <v>3</v>
      </c>
    </row>
    <row r="37" spans="1:38" s="80" customFormat="1" ht="20.100000000000001" customHeight="1" x14ac:dyDescent="0.2">
      <c r="A37" s="63">
        <v>19</v>
      </c>
      <c r="B37" s="27" t="s">
        <v>54</v>
      </c>
      <c r="C37" s="86" t="s">
        <v>55</v>
      </c>
      <c r="D37" s="107" t="s">
        <v>26</v>
      </c>
      <c r="E37" s="97"/>
      <c r="F37" s="97"/>
      <c r="G37" s="97"/>
      <c r="H37" s="111"/>
      <c r="I37" s="97">
        <v>18</v>
      </c>
      <c r="J37" s="97"/>
      <c r="K37" s="97"/>
      <c r="L37" s="106">
        <v>2</v>
      </c>
      <c r="M37" s="99"/>
      <c r="N37" s="109"/>
      <c r="O37" s="109"/>
      <c r="P37" s="112"/>
      <c r="Q37" s="109"/>
      <c r="R37" s="99"/>
      <c r="S37" s="99"/>
      <c r="T37" s="105"/>
      <c r="U37" s="100"/>
      <c r="V37" s="110"/>
      <c r="W37" s="110"/>
      <c r="X37" s="112"/>
      <c r="Y37" s="100"/>
      <c r="Z37" s="100"/>
      <c r="AA37" s="100"/>
      <c r="AB37" s="108"/>
      <c r="AC37" s="125">
        <f t="shared" si="8"/>
        <v>18</v>
      </c>
      <c r="AD37" s="101">
        <f t="shared" si="9"/>
        <v>18</v>
      </c>
      <c r="AE37" s="103">
        <f t="shared" si="9"/>
        <v>0</v>
      </c>
      <c r="AF37" s="103">
        <f t="shared" si="9"/>
        <v>0</v>
      </c>
      <c r="AG37" s="136">
        <f t="shared" si="10"/>
        <v>2</v>
      </c>
    </row>
    <row r="38" spans="1:38" s="80" customFormat="1" ht="20.100000000000001" customHeight="1" x14ac:dyDescent="0.2">
      <c r="A38" s="64">
        <v>20</v>
      </c>
      <c r="B38" s="27" t="s">
        <v>56</v>
      </c>
      <c r="C38" s="75" t="s">
        <v>57</v>
      </c>
      <c r="D38" s="104" t="s">
        <v>58</v>
      </c>
      <c r="E38" s="97"/>
      <c r="F38" s="97"/>
      <c r="G38" s="97"/>
      <c r="H38" s="105"/>
      <c r="I38" s="97"/>
      <c r="J38" s="97"/>
      <c r="K38" s="97"/>
      <c r="L38" s="105"/>
      <c r="M38" s="99"/>
      <c r="N38" s="99"/>
      <c r="O38" s="99"/>
      <c r="P38" s="105"/>
      <c r="Q38" s="99"/>
      <c r="R38" s="99">
        <v>18</v>
      </c>
      <c r="S38" s="99"/>
      <c r="T38" s="112">
        <v>2</v>
      </c>
      <c r="U38" s="100"/>
      <c r="V38" s="100"/>
      <c r="W38" s="100"/>
      <c r="X38" s="105"/>
      <c r="Y38" s="100"/>
      <c r="Z38" s="100"/>
      <c r="AA38" s="100"/>
      <c r="AB38" s="98"/>
      <c r="AC38" s="125">
        <f t="shared" si="8"/>
        <v>18</v>
      </c>
      <c r="AD38" s="101">
        <f t="shared" si="9"/>
        <v>0</v>
      </c>
      <c r="AE38" s="101">
        <f t="shared" si="9"/>
        <v>18</v>
      </c>
      <c r="AF38" s="101">
        <f t="shared" si="9"/>
        <v>0</v>
      </c>
      <c r="AG38" s="136">
        <f t="shared" si="10"/>
        <v>2</v>
      </c>
    </row>
    <row r="39" spans="1:38" s="80" customFormat="1" ht="20.100000000000001" customHeight="1" x14ac:dyDescent="0.2">
      <c r="A39" s="64">
        <v>21</v>
      </c>
      <c r="B39" s="27" t="s">
        <v>61</v>
      </c>
      <c r="C39" s="75" t="s">
        <v>62</v>
      </c>
      <c r="D39" s="104" t="s">
        <v>43</v>
      </c>
      <c r="E39" s="97"/>
      <c r="F39" s="97"/>
      <c r="G39" s="97"/>
      <c r="H39" s="105"/>
      <c r="I39" s="97"/>
      <c r="J39" s="97"/>
      <c r="K39" s="97"/>
      <c r="L39" s="105"/>
      <c r="M39" s="99"/>
      <c r="N39" s="99"/>
      <c r="O39" s="99"/>
      <c r="P39" s="105"/>
      <c r="Q39" s="99"/>
      <c r="R39" s="99"/>
      <c r="S39" s="99"/>
      <c r="T39" s="105"/>
      <c r="U39" s="100"/>
      <c r="V39" s="100">
        <v>18</v>
      </c>
      <c r="W39" s="100"/>
      <c r="X39" s="106">
        <v>2</v>
      </c>
      <c r="Y39" s="100"/>
      <c r="Z39" s="100"/>
      <c r="AA39" s="100"/>
      <c r="AB39" s="98"/>
      <c r="AC39" s="125">
        <f t="shared" si="8"/>
        <v>18</v>
      </c>
      <c r="AD39" s="101">
        <f t="shared" si="9"/>
        <v>0</v>
      </c>
      <c r="AE39" s="101">
        <f t="shared" si="9"/>
        <v>18</v>
      </c>
      <c r="AF39" s="101">
        <f t="shared" si="9"/>
        <v>0</v>
      </c>
      <c r="AG39" s="136">
        <f t="shared" si="10"/>
        <v>2</v>
      </c>
    </row>
    <row r="40" spans="1:38" s="15" customFormat="1" ht="20.100000000000001" customHeight="1" x14ac:dyDescent="0.2">
      <c r="A40" s="194" t="s">
        <v>118</v>
      </c>
      <c r="B40" s="195"/>
      <c r="C40" s="195"/>
      <c r="D40" s="195"/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5"/>
      <c r="Q40" s="195"/>
      <c r="R40" s="195"/>
      <c r="S40" s="195"/>
      <c r="T40" s="195"/>
      <c r="U40" s="195"/>
      <c r="V40" s="195"/>
      <c r="W40" s="195"/>
      <c r="X40" s="195"/>
      <c r="Y40" s="195"/>
      <c r="Z40" s="195"/>
      <c r="AA40" s="195"/>
      <c r="AB40" s="195"/>
      <c r="AC40" s="60">
        <f>SUM(AC41:AC45)</f>
        <v>153</v>
      </c>
      <c r="AD40" s="60">
        <f>SUM(AD41:AD45)</f>
        <v>27</v>
      </c>
      <c r="AE40" s="60">
        <f>SUM(AE41:AE45)</f>
        <v>126</v>
      </c>
      <c r="AF40" s="60">
        <f>SUM(AF41:AF45)</f>
        <v>0</v>
      </c>
      <c r="AG40" s="135">
        <f>SUM(AG41:AG45)</f>
        <v>18</v>
      </c>
    </row>
    <row r="41" spans="1:38" s="14" customFormat="1" ht="20.100000000000001" customHeight="1" x14ac:dyDescent="0.2">
      <c r="A41" s="63">
        <v>22</v>
      </c>
      <c r="B41" s="27" t="s">
        <v>68</v>
      </c>
      <c r="C41" s="28" t="s">
        <v>69</v>
      </c>
      <c r="D41" s="104" t="s">
        <v>70</v>
      </c>
      <c r="E41" s="97">
        <v>9</v>
      </c>
      <c r="F41" s="97"/>
      <c r="G41" s="97"/>
      <c r="H41" s="105">
        <v>1</v>
      </c>
      <c r="I41" s="97"/>
      <c r="J41" s="102">
        <v>18</v>
      </c>
      <c r="K41" s="102"/>
      <c r="L41" s="112">
        <v>2</v>
      </c>
      <c r="M41" s="99"/>
      <c r="N41" s="99"/>
      <c r="O41" s="99"/>
      <c r="P41" s="105"/>
      <c r="Q41" s="99"/>
      <c r="R41" s="99"/>
      <c r="S41" s="99"/>
      <c r="T41" s="105"/>
      <c r="U41" s="100"/>
      <c r="V41" s="100"/>
      <c r="W41" s="100"/>
      <c r="X41" s="98"/>
      <c r="Y41" s="100"/>
      <c r="Z41" s="100"/>
      <c r="AA41" s="100"/>
      <c r="AB41" s="98"/>
      <c r="AC41" s="125">
        <f>AD41+AE41+AF41</f>
        <v>27</v>
      </c>
      <c r="AD41" s="101">
        <f t="shared" ref="AD41:AG45" si="11">E41+I41+M41+Q41+U41+Y41</f>
        <v>9</v>
      </c>
      <c r="AE41" s="101">
        <f t="shared" si="11"/>
        <v>18</v>
      </c>
      <c r="AF41" s="101">
        <f t="shared" si="11"/>
        <v>0</v>
      </c>
      <c r="AG41" s="136">
        <f t="shared" si="11"/>
        <v>3</v>
      </c>
    </row>
    <row r="42" spans="1:38" s="14" customFormat="1" ht="20.100000000000001" customHeight="1" x14ac:dyDescent="0.2">
      <c r="A42" s="63">
        <v>23</v>
      </c>
      <c r="B42" s="27" t="s">
        <v>71</v>
      </c>
      <c r="C42" s="28" t="s">
        <v>69</v>
      </c>
      <c r="D42" s="104" t="s">
        <v>72</v>
      </c>
      <c r="E42" s="97"/>
      <c r="F42" s="97">
        <v>18</v>
      </c>
      <c r="G42" s="97"/>
      <c r="H42" s="105">
        <v>2</v>
      </c>
      <c r="I42" s="97"/>
      <c r="J42" s="97">
        <v>18</v>
      </c>
      <c r="K42" s="97"/>
      <c r="L42" s="105">
        <v>2</v>
      </c>
      <c r="M42" s="99"/>
      <c r="N42" s="99"/>
      <c r="O42" s="99"/>
      <c r="P42" s="105"/>
      <c r="Q42" s="99"/>
      <c r="R42" s="99"/>
      <c r="S42" s="99"/>
      <c r="T42" s="105"/>
      <c r="U42" s="100"/>
      <c r="V42" s="100"/>
      <c r="W42" s="100"/>
      <c r="X42" s="98"/>
      <c r="Y42" s="100"/>
      <c r="Z42" s="100"/>
      <c r="AA42" s="100"/>
      <c r="AB42" s="98"/>
      <c r="AC42" s="125">
        <f>AD42+AE42+AF42</f>
        <v>36</v>
      </c>
      <c r="AD42" s="101">
        <f t="shared" si="11"/>
        <v>0</v>
      </c>
      <c r="AE42" s="101">
        <f t="shared" si="11"/>
        <v>36</v>
      </c>
      <c r="AF42" s="101">
        <f t="shared" si="11"/>
        <v>0</v>
      </c>
      <c r="AG42" s="136">
        <f t="shared" si="11"/>
        <v>4</v>
      </c>
    </row>
    <row r="43" spans="1:38" s="73" customFormat="1" ht="20.100000000000001" customHeight="1" x14ac:dyDescent="0.2">
      <c r="A43" s="64">
        <v>24</v>
      </c>
      <c r="B43" s="27" t="s">
        <v>66</v>
      </c>
      <c r="C43" s="74" t="s">
        <v>25</v>
      </c>
      <c r="D43" s="104" t="s">
        <v>67</v>
      </c>
      <c r="E43" s="97"/>
      <c r="F43" s="97"/>
      <c r="G43" s="97"/>
      <c r="H43" s="105"/>
      <c r="I43" s="97">
        <v>18</v>
      </c>
      <c r="J43" s="97"/>
      <c r="K43" s="97"/>
      <c r="L43" s="105">
        <v>2</v>
      </c>
      <c r="M43" s="99"/>
      <c r="N43" s="99"/>
      <c r="O43" s="99"/>
      <c r="P43" s="105"/>
      <c r="Q43" s="99"/>
      <c r="R43" s="99"/>
      <c r="S43" s="99"/>
      <c r="T43" s="105"/>
      <c r="U43" s="100"/>
      <c r="V43" s="100"/>
      <c r="W43" s="100"/>
      <c r="X43" s="98"/>
      <c r="Y43" s="100"/>
      <c r="Z43" s="100"/>
      <c r="AA43" s="100"/>
      <c r="AB43" s="98"/>
      <c r="AC43" s="125">
        <f>AD43+AE43+AF43</f>
        <v>18</v>
      </c>
      <c r="AD43" s="101">
        <f t="shared" si="11"/>
        <v>18</v>
      </c>
      <c r="AE43" s="101">
        <f t="shared" si="11"/>
        <v>0</v>
      </c>
      <c r="AF43" s="101">
        <f t="shared" si="11"/>
        <v>0</v>
      </c>
      <c r="AG43" s="136">
        <f t="shared" si="11"/>
        <v>2</v>
      </c>
    </row>
    <row r="44" spans="1:38" s="73" customFormat="1" ht="20.100000000000001" customHeight="1" x14ac:dyDescent="0.2">
      <c r="A44" s="64">
        <v>25</v>
      </c>
      <c r="B44" s="27" t="s">
        <v>75</v>
      </c>
      <c r="C44" s="74" t="s">
        <v>25</v>
      </c>
      <c r="D44" s="104" t="s">
        <v>76</v>
      </c>
      <c r="E44" s="97"/>
      <c r="F44" s="97">
        <v>18</v>
      </c>
      <c r="G44" s="97"/>
      <c r="H44" s="106">
        <v>3</v>
      </c>
      <c r="I44" s="97"/>
      <c r="J44" s="97">
        <v>18</v>
      </c>
      <c r="K44" s="97"/>
      <c r="L44" s="112">
        <v>2</v>
      </c>
      <c r="M44" s="99"/>
      <c r="N44" s="99"/>
      <c r="O44" s="99"/>
      <c r="P44" s="105"/>
      <c r="Q44" s="99"/>
      <c r="R44" s="99"/>
      <c r="S44" s="99"/>
      <c r="T44" s="105"/>
      <c r="U44" s="100"/>
      <c r="V44" s="100"/>
      <c r="W44" s="100"/>
      <c r="X44" s="98"/>
      <c r="Y44" s="100"/>
      <c r="Z44" s="100"/>
      <c r="AA44" s="100"/>
      <c r="AB44" s="98"/>
      <c r="AC44" s="125">
        <f>AD44+AE44+AF44</f>
        <v>36</v>
      </c>
      <c r="AD44" s="101">
        <f t="shared" si="11"/>
        <v>0</v>
      </c>
      <c r="AE44" s="101">
        <f t="shared" si="11"/>
        <v>36</v>
      </c>
      <c r="AF44" s="101">
        <f t="shared" si="11"/>
        <v>0</v>
      </c>
      <c r="AG44" s="136">
        <f t="shared" si="11"/>
        <v>5</v>
      </c>
    </row>
    <row r="45" spans="1:38" s="73" customFormat="1" ht="20.100000000000001" customHeight="1" x14ac:dyDescent="0.2">
      <c r="A45" s="128">
        <v>26</v>
      </c>
      <c r="B45" s="27" t="s">
        <v>73</v>
      </c>
      <c r="C45" s="74" t="s">
        <v>74</v>
      </c>
      <c r="D45" s="104" t="s">
        <v>58</v>
      </c>
      <c r="E45" s="97"/>
      <c r="F45" s="97"/>
      <c r="G45" s="97"/>
      <c r="H45" s="105"/>
      <c r="I45" s="97"/>
      <c r="J45" s="97"/>
      <c r="K45" s="97"/>
      <c r="L45" s="105"/>
      <c r="M45" s="99"/>
      <c r="N45" s="99">
        <v>18</v>
      </c>
      <c r="O45" s="99"/>
      <c r="P45" s="105">
        <v>2</v>
      </c>
      <c r="Q45" s="99"/>
      <c r="R45" s="99">
        <v>18</v>
      </c>
      <c r="S45" s="99"/>
      <c r="T45" s="112">
        <v>2</v>
      </c>
      <c r="U45" s="100"/>
      <c r="V45" s="100"/>
      <c r="W45" s="100"/>
      <c r="X45" s="98"/>
      <c r="Y45" s="100"/>
      <c r="Z45" s="100"/>
      <c r="AA45" s="100"/>
      <c r="AB45" s="98"/>
      <c r="AC45" s="125">
        <f>AD45+AE45+AF45</f>
        <v>36</v>
      </c>
      <c r="AD45" s="101">
        <f t="shared" si="11"/>
        <v>0</v>
      </c>
      <c r="AE45" s="101">
        <f t="shared" si="11"/>
        <v>36</v>
      </c>
      <c r="AF45" s="101">
        <f t="shared" si="11"/>
        <v>0</v>
      </c>
      <c r="AG45" s="136">
        <f t="shared" si="11"/>
        <v>4</v>
      </c>
    </row>
    <row r="46" spans="1:38" s="15" customFormat="1" ht="20.100000000000001" customHeight="1" x14ac:dyDescent="0.2">
      <c r="A46" s="198" t="s">
        <v>77</v>
      </c>
      <c r="B46" s="199"/>
      <c r="C46" s="199"/>
      <c r="D46" s="199"/>
      <c r="E46" s="199"/>
      <c r="F46" s="199"/>
      <c r="G46" s="199"/>
      <c r="H46" s="199"/>
      <c r="I46" s="199"/>
      <c r="J46" s="199"/>
      <c r="K46" s="199"/>
      <c r="L46" s="199"/>
      <c r="M46" s="199"/>
      <c r="N46" s="199"/>
      <c r="O46" s="199"/>
      <c r="P46" s="199"/>
      <c r="Q46" s="199"/>
      <c r="R46" s="199"/>
      <c r="S46" s="199"/>
      <c r="T46" s="199"/>
      <c r="U46" s="199"/>
      <c r="V46" s="199"/>
      <c r="W46" s="199"/>
      <c r="X46" s="199"/>
      <c r="Y46" s="199"/>
      <c r="Z46" s="199"/>
      <c r="AA46" s="199"/>
      <c r="AB46" s="199"/>
      <c r="AC46" s="60">
        <f>SUM(AC47:AC48)</f>
        <v>90</v>
      </c>
      <c r="AD46" s="60">
        <f>SUM(AD47:AD48)</f>
        <v>0</v>
      </c>
      <c r="AE46" s="60">
        <f>SUM(AE47:AE48)</f>
        <v>90</v>
      </c>
      <c r="AF46" s="60">
        <f>SUM(AF47:AF48)</f>
        <v>0</v>
      </c>
      <c r="AG46" s="135">
        <f>SUM(AG47:AG48)</f>
        <v>17</v>
      </c>
    </row>
    <row r="47" spans="1:38" s="14" customFormat="1" ht="20.100000000000001" customHeight="1" x14ac:dyDescent="0.2">
      <c r="A47" s="128">
        <v>27</v>
      </c>
      <c r="B47" s="27" t="s">
        <v>136</v>
      </c>
      <c r="C47" s="59" t="s">
        <v>78</v>
      </c>
      <c r="D47" s="62" t="s">
        <v>79</v>
      </c>
      <c r="E47" s="36"/>
      <c r="F47" s="36"/>
      <c r="G47" s="36"/>
      <c r="H47" s="29"/>
      <c r="I47" s="36"/>
      <c r="J47" s="36"/>
      <c r="K47" s="36"/>
      <c r="L47" s="29"/>
      <c r="M47" s="37"/>
      <c r="N47" s="37"/>
      <c r="O47" s="37"/>
      <c r="P47" s="29"/>
      <c r="Q47" s="37"/>
      <c r="R47" s="37">
        <v>18</v>
      </c>
      <c r="S47" s="37"/>
      <c r="T47" s="29">
        <v>2</v>
      </c>
      <c r="U47" s="38"/>
      <c r="V47" s="38">
        <v>18</v>
      </c>
      <c r="W47" s="38"/>
      <c r="X47" s="96">
        <v>4</v>
      </c>
      <c r="Y47" s="38"/>
      <c r="Z47" s="38">
        <v>18</v>
      </c>
      <c r="AA47" s="38"/>
      <c r="AB47" s="29">
        <v>7</v>
      </c>
      <c r="AC47" s="53">
        <f>AD47+AE47+AF47</f>
        <v>54</v>
      </c>
      <c r="AD47" s="31">
        <f t="shared" ref="AD47:AG48" si="12">E47+I47+M47+Q47+U47+Y47</f>
        <v>0</v>
      </c>
      <c r="AE47" s="31">
        <f>F47+J47+N47+R47+V47+Z47</f>
        <v>54</v>
      </c>
      <c r="AF47" s="31">
        <f t="shared" si="12"/>
        <v>0</v>
      </c>
      <c r="AG47" s="137">
        <f t="shared" si="12"/>
        <v>13</v>
      </c>
      <c r="AL47" s="87"/>
    </row>
    <row r="48" spans="1:38" s="14" customFormat="1" ht="20.100000000000001" customHeight="1" x14ac:dyDescent="0.2">
      <c r="A48" s="64">
        <v>28</v>
      </c>
      <c r="B48" s="27" t="s">
        <v>80</v>
      </c>
      <c r="C48" s="59"/>
      <c r="D48" s="62" t="s">
        <v>81</v>
      </c>
      <c r="E48" s="36"/>
      <c r="F48" s="36"/>
      <c r="G48" s="36"/>
      <c r="H48" s="29"/>
      <c r="I48" s="36"/>
      <c r="J48" s="36"/>
      <c r="K48" s="36"/>
      <c r="L48" s="29"/>
      <c r="M48" s="37"/>
      <c r="N48" s="37"/>
      <c r="O48" s="40"/>
      <c r="P48" s="30"/>
      <c r="Q48" s="40"/>
      <c r="R48" s="37">
        <v>18</v>
      </c>
      <c r="S48" s="40"/>
      <c r="T48" s="29">
        <v>2</v>
      </c>
      <c r="U48" s="38"/>
      <c r="V48" s="38">
        <v>18</v>
      </c>
      <c r="W48" s="38"/>
      <c r="X48" s="29">
        <v>2</v>
      </c>
      <c r="Y48" s="38"/>
      <c r="Z48" s="38"/>
      <c r="AA48" s="38"/>
      <c r="AB48" s="29"/>
      <c r="AC48" s="53">
        <f t="shared" ref="AC48" si="13">AD48+AE48+AF48</f>
        <v>36</v>
      </c>
      <c r="AD48" s="31">
        <f t="shared" si="12"/>
        <v>0</v>
      </c>
      <c r="AE48" s="31">
        <f t="shared" si="12"/>
        <v>36</v>
      </c>
      <c r="AF48" s="31">
        <f t="shared" si="12"/>
        <v>0</v>
      </c>
      <c r="AG48" s="137">
        <f t="shared" si="12"/>
        <v>4</v>
      </c>
    </row>
    <row r="49" spans="1:35" s="14" customFormat="1" ht="20.100000000000001" customHeight="1" x14ac:dyDescent="0.2">
      <c r="A49" s="194" t="s">
        <v>125</v>
      </c>
      <c r="B49" s="195"/>
      <c r="C49" s="195"/>
      <c r="D49" s="195"/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195"/>
      <c r="P49" s="195"/>
      <c r="Q49" s="195"/>
      <c r="R49" s="195"/>
      <c r="S49" s="195"/>
      <c r="T49" s="195"/>
      <c r="U49" s="195"/>
      <c r="V49" s="195"/>
      <c r="W49" s="195"/>
      <c r="X49" s="195"/>
      <c r="Y49" s="195"/>
      <c r="Z49" s="195"/>
      <c r="AA49" s="195"/>
      <c r="AB49" s="195"/>
      <c r="AC49" s="60">
        <f>SUM(AC50:AC58)</f>
        <v>282</v>
      </c>
      <c r="AD49" s="60">
        <f>SUM(AD50:AD58)</f>
        <v>12</v>
      </c>
      <c r="AE49" s="60">
        <f>SUM(AE50:AE58)</f>
        <v>252</v>
      </c>
      <c r="AF49" s="60">
        <f>SUM(AF50:AF58)</f>
        <v>18</v>
      </c>
      <c r="AG49" s="135">
        <f>SUM(AG50:AG58)</f>
        <v>47</v>
      </c>
    </row>
    <row r="50" spans="1:35" s="80" customFormat="1" ht="20.100000000000001" customHeight="1" x14ac:dyDescent="0.2">
      <c r="A50" s="131">
        <v>29</v>
      </c>
      <c r="B50" s="27" t="s">
        <v>35</v>
      </c>
      <c r="C50" s="75" t="s">
        <v>27</v>
      </c>
      <c r="D50" s="104" t="s">
        <v>28</v>
      </c>
      <c r="E50" s="97">
        <v>12</v>
      </c>
      <c r="F50" s="97">
        <v>18</v>
      </c>
      <c r="G50" s="97"/>
      <c r="H50" s="32">
        <v>4</v>
      </c>
      <c r="I50" s="76"/>
      <c r="J50" s="76"/>
      <c r="K50" s="76"/>
      <c r="L50" s="105"/>
      <c r="M50" s="99"/>
      <c r="N50" s="99"/>
      <c r="O50" s="99"/>
      <c r="P50" s="32"/>
      <c r="Q50" s="78"/>
      <c r="R50" s="78"/>
      <c r="S50" s="78"/>
      <c r="T50" s="77"/>
      <c r="U50" s="100"/>
      <c r="V50" s="100"/>
      <c r="W50" s="100"/>
      <c r="X50" s="105"/>
      <c r="Y50" s="79"/>
      <c r="Z50" s="79"/>
      <c r="AA50" s="79"/>
      <c r="AB50" s="77"/>
      <c r="AC50" s="125">
        <f t="shared" ref="AC50:AC51" si="14">AD50+AE50+AF50</f>
        <v>30</v>
      </c>
      <c r="AD50" s="101">
        <f t="shared" ref="AD50:AG58" si="15">E50+I50+M50+Q50+U50+Y50</f>
        <v>12</v>
      </c>
      <c r="AE50" s="101">
        <f t="shared" si="15"/>
        <v>18</v>
      </c>
      <c r="AF50" s="101">
        <f t="shared" si="15"/>
        <v>0</v>
      </c>
      <c r="AG50" s="136">
        <f t="shared" si="15"/>
        <v>4</v>
      </c>
      <c r="AI50" s="94"/>
    </row>
    <row r="51" spans="1:35" s="14" customFormat="1" ht="20.100000000000001" customHeight="1" x14ac:dyDescent="0.2">
      <c r="A51" s="131">
        <v>30</v>
      </c>
      <c r="B51" s="27" t="s">
        <v>127</v>
      </c>
      <c r="C51" s="59" t="s">
        <v>27</v>
      </c>
      <c r="D51" s="104" t="s">
        <v>28</v>
      </c>
      <c r="E51" s="97"/>
      <c r="F51" s="97"/>
      <c r="G51" s="97">
        <v>18</v>
      </c>
      <c r="H51" s="32">
        <v>3</v>
      </c>
      <c r="I51" s="36"/>
      <c r="J51" s="36"/>
      <c r="K51" s="36"/>
      <c r="L51" s="105"/>
      <c r="M51" s="99"/>
      <c r="N51" s="99"/>
      <c r="O51" s="99"/>
      <c r="P51" s="105"/>
      <c r="Q51" s="37"/>
      <c r="R51" s="37"/>
      <c r="S51" s="37"/>
      <c r="T51" s="29"/>
      <c r="U51" s="100"/>
      <c r="V51" s="100"/>
      <c r="W51" s="100"/>
      <c r="X51" s="105"/>
      <c r="Y51" s="38"/>
      <c r="Z51" s="38"/>
      <c r="AA51" s="38"/>
      <c r="AB51" s="29"/>
      <c r="AC51" s="125">
        <f t="shared" si="14"/>
        <v>18</v>
      </c>
      <c r="AD51" s="101">
        <f t="shared" si="15"/>
        <v>0</v>
      </c>
      <c r="AE51" s="101">
        <f t="shared" si="15"/>
        <v>0</v>
      </c>
      <c r="AF51" s="101">
        <f t="shared" si="15"/>
        <v>18</v>
      </c>
      <c r="AG51" s="136">
        <f t="shared" si="15"/>
        <v>3</v>
      </c>
      <c r="AI51" s="88"/>
    </row>
    <row r="52" spans="1:35" s="14" customFormat="1" ht="20.100000000000001" customHeight="1" x14ac:dyDescent="0.2">
      <c r="A52" s="131">
        <v>31</v>
      </c>
      <c r="B52" s="129" t="s">
        <v>108</v>
      </c>
      <c r="C52" s="59" t="s">
        <v>38</v>
      </c>
      <c r="D52" s="62" t="s">
        <v>34</v>
      </c>
      <c r="E52" s="43"/>
      <c r="F52" s="43"/>
      <c r="G52" s="43"/>
      <c r="H52" s="30"/>
      <c r="I52" s="43"/>
      <c r="J52" s="43"/>
      <c r="K52" s="43"/>
      <c r="L52" s="29"/>
      <c r="M52" s="44"/>
      <c r="N52" s="37">
        <v>18</v>
      </c>
      <c r="O52" s="44"/>
      <c r="P52" s="68">
        <v>3</v>
      </c>
      <c r="Q52" s="44"/>
      <c r="R52" s="44"/>
      <c r="S52" s="44"/>
      <c r="T52" s="29"/>
      <c r="U52" s="45"/>
      <c r="V52" s="45"/>
      <c r="W52" s="45"/>
      <c r="X52" s="29"/>
      <c r="Y52" s="45"/>
      <c r="Z52" s="45"/>
      <c r="AA52" s="45"/>
      <c r="AB52" s="29"/>
      <c r="AC52" s="53">
        <f t="shared" ref="AC52:AC58" si="16">SUM(AD52:AF52)</f>
        <v>18</v>
      </c>
      <c r="AD52" s="58">
        <f t="shared" si="15"/>
        <v>0</v>
      </c>
      <c r="AE52" s="58">
        <f t="shared" si="15"/>
        <v>18</v>
      </c>
      <c r="AF52" s="58">
        <f t="shared" si="15"/>
        <v>0</v>
      </c>
      <c r="AG52" s="137">
        <f t="shared" si="15"/>
        <v>3</v>
      </c>
    </row>
    <row r="53" spans="1:35" s="14" customFormat="1" ht="20.100000000000001" customHeight="1" x14ac:dyDescent="0.2">
      <c r="A53" s="131">
        <v>32</v>
      </c>
      <c r="B53" s="129" t="s">
        <v>109</v>
      </c>
      <c r="C53" s="59" t="s">
        <v>64</v>
      </c>
      <c r="D53" s="62" t="s">
        <v>89</v>
      </c>
      <c r="E53" s="43"/>
      <c r="F53" s="43"/>
      <c r="G53" s="43"/>
      <c r="H53" s="29"/>
      <c r="I53" s="43"/>
      <c r="J53" s="43"/>
      <c r="K53" s="43"/>
      <c r="L53" s="29"/>
      <c r="M53" s="44"/>
      <c r="N53" s="37">
        <v>18</v>
      </c>
      <c r="O53" s="44"/>
      <c r="P53" s="30">
        <v>3</v>
      </c>
      <c r="Q53" s="46"/>
      <c r="R53" s="37">
        <v>18</v>
      </c>
      <c r="S53" s="46"/>
      <c r="T53" s="96">
        <v>3</v>
      </c>
      <c r="U53" s="45"/>
      <c r="V53" s="38"/>
      <c r="W53" s="38"/>
      <c r="X53" s="29"/>
      <c r="Y53" s="45"/>
      <c r="Z53" s="38"/>
      <c r="AA53" s="45"/>
      <c r="AB53" s="29"/>
      <c r="AC53" s="53">
        <f t="shared" si="16"/>
        <v>36</v>
      </c>
      <c r="AD53" s="58">
        <f t="shared" si="15"/>
        <v>0</v>
      </c>
      <c r="AE53" s="58">
        <f t="shared" si="15"/>
        <v>36</v>
      </c>
      <c r="AF53" s="58">
        <f t="shared" si="15"/>
        <v>0</v>
      </c>
      <c r="AG53" s="137">
        <f t="shared" si="15"/>
        <v>6</v>
      </c>
    </row>
    <row r="54" spans="1:35" s="14" customFormat="1" ht="20.100000000000001" customHeight="1" x14ac:dyDescent="0.2">
      <c r="A54" s="131">
        <v>33</v>
      </c>
      <c r="B54" s="129" t="s">
        <v>110</v>
      </c>
      <c r="C54" s="59" t="s">
        <v>74</v>
      </c>
      <c r="D54" s="62" t="s">
        <v>89</v>
      </c>
      <c r="E54" s="43"/>
      <c r="F54" s="43"/>
      <c r="G54" s="43"/>
      <c r="H54" s="29"/>
      <c r="I54" s="43"/>
      <c r="J54" s="43"/>
      <c r="K54" s="43"/>
      <c r="L54" s="29"/>
      <c r="M54" s="44"/>
      <c r="N54" s="37">
        <v>18</v>
      </c>
      <c r="O54" s="44"/>
      <c r="P54" s="29">
        <v>3</v>
      </c>
      <c r="Q54" s="44"/>
      <c r="R54" s="37">
        <v>18</v>
      </c>
      <c r="S54" s="44"/>
      <c r="T54" s="96">
        <v>3</v>
      </c>
      <c r="U54" s="45"/>
      <c r="V54" s="38"/>
      <c r="W54" s="38"/>
      <c r="X54" s="29"/>
      <c r="Y54" s="45"/>
      <c r="Z54" s="38"/>
      <c r="AA54" s="45"/>
      <c r="AB54" s="29"/>
      <c r="AC54" s="53">
        <f t="shared" si="16"/>
        <v>36</v>
      </c>
      <c r="AD54" s="58">
        <f t="shared" si="15"/>
        <v>0</v>
      </c>
      <c r="AE54" s="58">
        <f t="shared" si="15"/>
        <v>36</v>
      </c>
      <c r="AF54" s="58">
        <f t="shared" si="15"/>
        <v>0</v>
      </c>
      <c r="AG54" s="137">
        <f t="shared" si="15"/>
        <v>6</v>
      </c>
    </row>
    <row r="55" spans="1:35" s="14" customFormat="1" ht="20.100000000000001" customHeight="1" x14ac:dyDescent="0.2">
      <c r="A55" s="131">
        <v>34</v>
      </c>
      <c r="B55" s="129" t="s">
        <v>111</v>
      </c>
      <c r="C55" s="59" t="s">
        <v>64</v>
      </c>
      <c r="D55" s="62" t="s">
        <v>95</v>
      </c>
      <c r="E55" s="43"/>
      <c r="F55" s="43"/>
      <c r="G55" s="43"/>
      <c r="H55" s="29"/>
      <c r="I55" s="43"/>
      <c r="J55" s="43"/>
      <c r="K55" s="43"/>
      <c r="L55" s="29"/>
      <c r="M55" s="44"/>
      <c r="N55" s="37"/>
      <c r="O55" s="44"/>
      <c r="P55" s="29"/>
      <c r="Q55" s="44"/>
      <c r="R55" s="37">
        <v>18</v>
      </c>
      <c r="S55" s="44"/>
      <c r="T55" s="96">
        <v>3</v>
      </c>
      <c r="U55" s="45"/>
      <c r="V55" s="38">
        <v>18</v>
      </c>
      <c r="W55" s="38"/>
      <c r="X55" s="96">
        <v>3</v>
      </c>
      <c r="Y55" s="45"/>
      <c r="Z55" s="38"/>
      <c r="AA55" s="45"/>
      <c r="AB55" s="47"/>
      <c r="AC55" s="53">
        <f t="shared" si="16"/>
        <v>36</v>
      </c>
      <c r="AD55" s="58">
        <f t="shared" si="15"/>
        <v>0</v>
      </c>
      <c r="AE55" s="58">
        <f t="shared" si="15"/>
        <v>36</v>
      </c>
      <c r="AF55" s="58">
        <f t="shared" si="15"/>
        <v>0</v>
      </c>
      <c r="AG55" s="137">
        <f t="shared" si="15"/>
        <v>6</v>
      </c>
    </row>
    <row r="56" spans="1:35" s="14" customFormat="1" ht="20.100000000000001" customHeight="1" x14ac:dyDescent="0.2">
      <c r="A56" s="131">
        <v>35</v>
      </c>
      <c r="B56" s="130" t="s">
        <v>115</v>
      </c>
      <c r="C56" s="59" t="s">
        <v>78</v>
      </c>
      <c r="D56" s="70" t="s">
        <v>79</v>
      </c>
      <c r="E56" s="36"/>
      <c r="F56" s="36"/>
      <c r="G56" s="36"/>
      <c r="H56" s="29"/>
      <c r="I56" s="36"/>
      <c r="J56" s="36"/>
      <c r="K56" s="36"/>
      <c r="L56" s="29"/>
      <c r="M56" s="37"/>
      <c r="N56" s="37"/>
      <c r="O56" s="37"/>
      <c r="P56" s="29"/>
      <c r="Q56" s="37"/>
      <c r="R56" s="37">
        <v>18</v>
      </c>
      <c r="S56" s="37"/>
      <c r="T56" s="96">
        <v>3</v>
      </c>
      <c r="U56" s="38"/>
      <c r="V56" s="38">
        <v>18</v>
      </c>
      <c r="W56" s="38"/>
      <c r="X56" s="96">
        <v>4</v>
      </c>
      <c r="Y56" s="38"/>
      <c r="Z56" s="38">
        <v>18</v>
      </c>
      <c r="AA56" s="38"/>
      <c r="AB56" s="96">
        <v>3</v>
      </c>
      <c r="AC56" s="53">
        <f t="shared" si="16"/>
        <v>54</v>
      </c>
      <c r="AD56" s="58">
        <f t="shared" si="15"/>
        <v>0</v>
      </c>
      <c r="AE56" s="58">
        <f t="shared" si="15"/>
        <v>54</v>
      </c>
      <c r="AF56" s="58">
        <f t="shared" si="15"/>
        <v>0</v>
      </c>
      <c r="AG56" s="137">
        <f t="shared" si="15"/>
        <v>10</v>
      </c>
    </row>
    <row r="57" spans="1:35" s="14" customFormat="1" ht="20.100000000000001" customHeight="1" x14ac:dyDescent="0.2">
      <c r="A57" s="131">
        <v>36</v>
      </c>
      <c r="B57" s="129" t="s">
        <v>112</v>
      </c>
      <c r="C57" s="59" t="s">
        <v>83</v>
      </c>
      <c r="D57" s="62" t="s">
        <v>113</v>
      </c>
      <c r="E57" s="36"/>
      <c r="F57" s="36"/>
      <c r="G57" s="36"/>
      <c r="H57" s="29"/>
      <c r="I57" s="36"/>
      <c r="J57" s="36"/>
      <c r="K57" s="36"/>
      <c r="L57" s="29"/>
      <c r="M57" s="37"/>
      <c r="N57" s="37"/>
      <c r="O57" s="37"/>
      <c r="P57" s="29"/>
      <c r="Q57" s="37"/>
      <c r="R57" s="37"/>
      <c r="S57" s="37"/>
      <c r="T57" s="29"/>
      <c r="U57" s="38"/>
      <c r="V57" s="38">
        <v>18</v>
      </c>
      <c r="W57" s="38"/>
      <c r="X57" s="96">
        <v>3</v>
      </c>
      <c r="Y57" s="38"/>
      <c r="Z57" s="38">
        <v>18</v>
      </c>
      <c r="AA57" s="38"/>
      <c r="AB57" s="96">
        <v>3</v>
      </c>
      <c r="AC57" s="53">
        <f t="shared" si="16"/>
        <v>36</v>
      </c>
      <c r="AD57" s="58">
        <f t="shared" si="15"/>
        <v>0</v>
      </c>
      <c r="AE57" s="58">
        <f t="shared" si="15"/>
        <v>36</v>
      </c>
      <c r="AF57" s="58">
        <f t="shared" si="15"/>
        <v>0</v>
      </c>
      <c r="AG57" s="137">
        <f t="shared" si="15"/>
        <v>6</v>
      </c>
    </row>
    <row r="58" spans="1:35" s="14" customFormat="1" ht="20.100000000000001" customHeight="1" x14ac:dyDescent="0.2">
      <c r="A58" s="131">
        <v>37</v>
      </c>
      <c r="B58" s="129" t="s">
        <v>114</v>
      </c>
      <c r="C58" s="59"/>
      <c r="D58" s="62" t="s">
        <v>43</v>
      </c>
      <c r="E58" s="36"/>
      <c r="F58" s="36"/>
      <c r="G58" s="36"/>
      <c r="H58" s="29"/>
      <c r="I58" s="36"/>
      <c r="J58" s="36"/>
      <c r="K58" s="36"/>
      <c r="L58" s="29"/>
      <c r="M58" s="37"/>
      <c r="N58" s="37"/>
      <c r="O58" s="37"/>
      <c r="P58" s="29"/>
      <c r="Q58" s="37"/>
      <c r="R58" s="37"/>
      <c r="S58" s="37"/>
      <c r="T58" s="29"/>
      <c r="U58" s="38"/>
      <c r="V58" s="38">
        <v>18</v>
      </c>
      <c r="W58" s="38"/>
      <c r="X58" s="29">
        <v>3</v>
      </c>
      <c r="Y58" s="38"/>
      <c r="Z58" s="38"/>
      <c r="AA58" s="38"/>
      <c r="AB58" s="29"/>
      <c r="AC58" s="53">
        <f t="shared" si="16"/>
        <v>18</v>
      </c>
      <c r="AD58" s="58">
        <f t="shared" si="15"/>
        <v>0</v>
      </c>
      <c r="AE58" s="58">
        <f t="shared" si="15"/>
        <v>18</v>
      </c>
      <c r="AF58" s="58">
        <f t="shared" si="15"/>
        <v>0</v>
      </c>
      <c r="AG58" s="137">
        <f t="shared" si="15"/>
        <v>3</v>
      </c>
    </row>
    <row r="59" spans="1:35" s="15" customFormat="1" ht="20.100000000000001" customHeight="1" x14ac:dyDescent="0.2">
      <c r="A59" s="194" t="s">
        <v>120</v>
      </c>
      <c r="B59" s="195"/>
      <c r="C59" s="195"/>
      <c r="D59" s="195"/>
      <c r="E59" s="195"/>
      <c r="F59" s="195"/>
      <c r="G59" s="195"/>
      <c r="H59" s="195"/>
      <c r="I59" s="195"/>
      <c r="J59" s="195"/>
      <c r="K59" s="195"/>
      <c r="L59" s="195"/>
      <c r="M59" s="197"/>
      <c r="N59" s="197"/>
      <c r="O59" s="197"/>
      <c r="P59" s="195"/>
      <c r="Q59" s="195"/>
      <c r="R59" s="195"/>
      <c r="S59" s="195"/>
      <c r="T59" s="195"/>
      <c r="U59" s="195"/>
      <c r="V59" s="195"/>
      <c r="W59" s="195"/>
      <c r="X59" s="195"/>
      <c r="Y59" s="195"/>
      <c r="Z59" s="195"/>
      <c r="AA59" s="195"/>
      <c r="AB59" s="197"/>
      <c r="AC59" s="60">
        <f>SUM(AC60:AC60)</f>
        <v>960</v>
      </c>
      <c r="AD59" s="60">
        <f>AD60</f>
        <v>0</v>
      </c>
      <c r="AE59" s="60">
        <f>AE60</f>
        <v>0</v>
      </c>
      <c r="AF59" s="60">
        <f>AF60</f>
        <v>960</v>
      </c>
      <c r="AG59" s="135">
        <f>AG60</f>
        <v>32</v>
      </c>
    </row>
    <row r="60" spans="1:35" s="14" customFormat="1" ht="20.100000000000001" customHeight="1" x14ac:dyDescent="0.2">
      <c r="A60" s="131">
        <v>38</v>
      </c>
      <c r="B60" s="27" t="s">
        <v>116</v>
      </c>
      <c r="C60" s="181" t="s">
        <v>79</v>
      </c>
      <c r="D60" s="182"/>
      <c r="E60" s="48"/>
      <c r="F60" s="48"/>
      <c r="G60" s="48"/>
      <c r="H60" s="49"/>
      <c r="I60" s="48"/>
      <c r="J60" s="48"/>
      <c r="K60" s="48"/>
      <c r="L60" s="29"/>
      <c r="M60" s="37"/>
      <c r="N60" s="37"/>
      <c r="O60" s="37">
        <v>180</v>
      </c>
      <c r="P60" s="32">
        <v>6</v>
      </c>
      <c r="Q60" s="37"/>
      <c r="R60" s="37"/>
      <c r="S60" s="37">
        <v>240</v>
      </c>
      <c r="T60" s="29">
        <v>8</v>
      </c>
      <c r="U60" s="38"/>
      <c r="V60" s="38"/>
      <c r="W60" s="38">
        <v>210</v>
      </c>
      <c r="X60" s="32">
        <v>7</v>
      </c>
      <c r="Y60" s="38"/>
      <c r="Z60" s="38"/>
      <c r="AA60" s="38">
        <v>330</v>
      </c>
      <c r="AB60" s="113">
        <v>11</v>
      </c>
      <c r="AC60" s="53">
        <f t="shared" ref="AC60" si="17">AD60+AE60+AF60</f>
        <v>960</v>
      </c>
      <c r="AD60" s="58">
        <f t="shared" ref="AD60:AF60" si="18">E60+I60+M60+Q60+U60+Y60</f>
        <v>0</v>
      </c>
      <c r="AE60" s="58">
        <f t="shared" si="18"/>
        <v>0</v>
      </c>
      <c r="AF60" s="58">
        <f t="shared" si="18"/>
        <v>960</v>
      </c>
      <c r="AG60" s="139">
        <f>H60+L60+P60+T60+X60+AB60</f>
        <v>32</v>
      </c>
    </row>
    <row r="61" spans="1:35" s="14" customFormat="1" ht="20.100000000000001" customHeight="1" x14ac:dyDescent="0.2">
      <c r="A61" s="187" t="s">
        <v>106</v>
      </c>
      <c r="B61" s="188"/>
      <c r="C61" s="188"/>
      <c r="D61" s="189"/>
      <c r="E61" s="57">
        <f t="shared" ref="E61:AB61" si="19">SUM(E17:E23,E25:E32,E34:E39,E41:E45,E47:E48,E50:E58,E60:E60)</f>
        <v>30</v>
      </c>
      <c r="F61" s="57">
        <f t="shared" si="19"/>
        <v>282</v>
      </c>
      <c r="G61" s="57">
        <f t="shared" si="19"/>
        <v>36</v>
      </c>
      <c r="H61" s="210">
        <f t="shared" si="19"/>
        <v>31</v>
      </c>
      <c r="I61" s="57">
        <f t="shared" si="19"/>
        <v>54</v>
      </c>
      <c r="J61" s="57">
        <f t="shared" si="19"/>
        <v>279</v>
      </c>
      <c r="K61" s="57">
        <f t="shared" si="19"/>
        <v>18</v>
      </c>
      <c r="L61" s="210">
        <f t="shared" si="19"/>
        <v>29</v>
      </c>
      <c r="M61" s="85">
        <f t="shared" si="19"/>
        <v>18</v>
      </c>
      <c r="N61" s="85">
        <f t="shared" si="19"/>
        <v>198</v>
      </c>
      <c r="O61" s="85">
        <f t="shared" si="19"/>
        <v>180</v>
      </c>
      <c r="P61" s="210">
        <f t="shared" si="19"/>
        <v>29</v>
      </c>
      <c r="Q61" s="85">
        <f t="shared" si="19"/>
        <v>0</v>
      </c>
      <c r="R61" s="85">
        <f t="shared" si="19"/>
        <v>198</v>
      </c>
      <c r="S61" s="85">
        <f t="shared" si="19"/>
        <v>240</v>
      </c>
      <c r="T61" s="210">
        <f t="shared" si="19"/>
        <v>31</v>
      </c>
      <c r="U61" s="141">
        <f t="shared" si="19"/>
        <v>18</v>
      </c>
      <c r="V61" s="141">
        <f t="shared" si="19"/>
        <v>180</v>
      </c>
      <c r="W61" s="141">
        <f t="shared" si="19"/>
        <v>210</v>
      </c>
      <c r="X61" s="210">
        <f t="shared" si="19"/>
        <v>32</v>
      </c>
      <c r="Y61" s="141">
        <f t="shared" si="19"/>
        <v>0</v>
      </c>
      <c r="Z61" s="141">
        <f t="shared" si="19"/>
        <v>108</v>
      </c>
      <c r="AA61" s="141">
        <f t="shared" si="19"/>
        <v>330</v>
      </c>
      <c r="AB61" s="210">
        <f t="shared" si="19"/>
        <v>28</v>
      </c>
      <c r="AC61" s="82">
        <f>AC16+AC24+AC33+AC40+AC46+AC49+AC59</f>
        <v>2379</v>
      </c>
      <c r="AD61" s="83">
        <f>AD59+AD51+AD48+AD42+AD35+AD26+AD16</f>
        <v>63</v>
      </c>
      <c r="AE61" s="83">
        <f>AE59+AE51+AE48+AE42+AE35+AE26+AE16</f>
        <v>252</v>
      </c>
      <c r="AF61" s="83">
        <f>AF59+AF51+AF48+AF42+AF35+AF26+AF16</f>
        <v>978</v>
      </c>
      <c r="AG61" s="140">
        <f>AG16+AG24+AG33+AG40+AG46+AG49+AG59</f>
        <v>180</v>
      </c>
    </row>
    <row r="62" spans="1:35" s="14" customFormat="1" ht="20.100000000000001" customHeight="1" x14ac:dyDescent="0.2">
      <c r="A62" s="187"/>
      <c r="B62" s="188"/>
      <c r="C62" s="188"/>
      <c r="D62" s="189"/>
      <c r="E62" s="169">
        <f>E61+F61+G61</f>
        <v>348</v>
      </c>
      <c r="F62" s="169"/>
      <c r="G62" s="169"/>
      <c r="H62" s="211"/>
      <c r="I62" s="170">
        <f>I61+J61+K61</f>
        <v>351</v>
      </c>
      <c r="J62" s="171"/>
      <c r="K62" s="172"/>
      <c r="L62" s="211"/>
      <c r="M62" s="173">
        <f>M61+N61+O61</f>
        <v>396</v>
      </c>
      <c r="N62" s="174"/>
      <c r="O62" s="175"/>
      <c r="P62" s="211"/>
      <c r="Q62" s="173">
        <f>Q61+R61+S61</f>
        <v>438</v>
      </c>
      <c r="R62" s="174"/>
      <c r="S62" s="175"/>
      <c r="T62" s="211"/>
      <c r="U62" s="183">
        <f>U61+V61+W61</f>
        <v>408</v>
      </c>
      <c r="V62" s="184"/>
      <c r="W62" s="185"/>
      <c r="X62" s="211"/>
      <c r="Y62" s="183">
        <f>Y61+Z61+AA61</f>
        <v>438</v>
      </c>
      <c r="Z62" s="184"/>
      <c r="AA62" s="185"/>
      <c r="AB62" s="211"/>
      <c r="AC62" s="177">
        <f>U63+M63+E63</f>
        <v>2379</v>
      </c>
      <c r="AD62" s="178"/>
      <c r="AE62" s="178"/>
      <c r="AF62" s="178"/>
      <c r="AG62" s="167">
        <f>H61+L61+P61+T61+X61+AB61</f>
        <v>180</v>
      </c>
    </row>
    <row r="63" spans="1:35" s="14" customFormat="1" ht="20.100000000000001" customHeight="1" thickBot="1" x14ac:dyDescent="0.25">
      <c r="A63" s="190"/>
      <c r="B63" s="191"/>
      <c r="C63" s="191"/>
      <c r="D63" s="192"/>
      <c r="E63" s="186">
        <f>E62+I62</f>
        <v>699</v>
      </c>
      <c r="F63" s="186"/>
      <c r="G63" s="186"/>
      <c r="H63" s="186"/>
      <c r="I63" s="186"/>
      <c r="J63" s="186"/>
      <c r="K63" s="186"/>
      <c r="L63" s="65">
        <f>H61+L61</f>
        <v>60</v>
      </c>
      <c r="M63" s="186">
        <f>M62+Q62</f>
        <v>834</v>
      </c>
      <c r="N63" s="186"/>
      <c r="O63" s="186"/>
      <c r="P63" s="186"/>
      <c r="Q63" s="186"/>
      <c r="R63" s="186"/>
      <c r="S63" s="186"/>
      <c r="T63" s="65">
        <f>P61+T61</f>
        <v>60</v>
      </c>
      <c r="U63" s="186">
        <f>U62+Y62</f>
        <v>846</v>
      </c>
      <c r="V63" s="186"/>
      <c r="W63" s="186"/>
      <c r="X63" s="186"/>
      <c r="Y63" s="186"/>
      <c r="Z63" s="186"/>
      <c r="AA63" s="186"/>
      <c r="AB63" s="66">
        <f>X61+AB61</f>
        <v>60</v>
      </c>
      <c r="AC63" s="179"/>
      <c r="AD63" s="180"/>
      <c r="AE63" s="180"/>
      <c r="AF63" s="180"/>
      <c r="AG63" s="168"/>
    </row>
    <row r="64" spans="1:35" s="14" customFormat="1" x14ac:dyDescent="0.2">
      <c r="A64" s="16"/>
      <c r="B64" s="17"/>
      <c r="C64" s="18"/>
      <c r="D64" s="18"/>
      <c r="E64" s="19"/>
      <c r="F64" s="19"/>
      <c r="G64" s="20"/>
      <c r="H64" s="19"/>
      <c r="I64" s="19"/>
      <c r="J64" s="19"/>
      <c r="K64" s="20"/>
      <c r="L64" s="21"/>
      <c r="M64" s="21"/>
      <c r="N64" s="22"/>
      <c r="O64" s="23"/>
      <c r="P64" s="24"/>
      <c r="Q64" s="24"/>
      <c r="R64" s="24"/>
      <c r="S64" s="25"/>
      <c r="T64" s="22"/>
      <c r="U64" s="22"/>
      <c r="V64" s="22"/>
      <c r="W64" s="23"/>
      <c r="X64" s="24"/>
      <c r="Y64" s="24"/>
      <c r="Z64" s="24"/>
      <c r="AA64" s="25"/>
      <c r="AB64" s="26"/>
      <c r="AC64" s="54"/>
      <c r="AD64" s="54"/>
      <c r="AE64" s="54"/>
      <c r="AF64" s="55"/>
      <c r="AG64" s="42"/>
    </row>
    <row r="65" spans="1:38" ht="12.75" customHeight="1" x14ac:dyDescent="0.2">
      <c r="B65" s="208"/>
      <c r="C65" s="209"/>
      <c r="D65" s="209"/>
      <c r="E65" s="209"/>
      <c r="F65" s="209"/>
      <c r="G65" s="209"/>
      <c r="H65" s="209"/>
      <c r="I65" s="209"/>
      <c r="J65" s="209"/>
      <c r="K65" s="209"/>
      <c r="L65" s="209"/>
      <c r="M65" s="209"/>
      <c r="P65" s="4"/>
      <c r="T65" s="4"/>
      <c r="X65" s="4"/>
      <c r="AB65" s="4"/>
      <c r="AF65" s="56"/>
    </row>
    <row r="67" spans="1:38" x14ac:dyDescent="0.2">
      <c r="B67" s="133"/>
      <c r="P67" s="124"/>
      <c r="T67" s="124"/>
      <c r="X67" s="124"/>
      <c r="AB67" s="124"/>
    </row>
    <row r="68" spans="1:38" x14ac:dyDescent="0.2">
      <c r="P68" s="124"/>
      <c r="T68" s="124"/>
      <c r="X68" s="4"/>
      <c r="AB68" s="124"/>
    </row>
    <row r="69" spans="1:38" x14ac:dyDescent="0.2">
      <c r="B69" s="132"/>
      <c r="P69" s="124"/>
      <c r="T69" s="124"/>
      <c r="X69" s="4"/>
      <c r="AB69" s="124"/>
    </row>
    <row r="70" spans="1:38" x14ac:dyDescent="0.2">
      <c r="P70" s="124"/>
      <c r="T70" s="124"/>
      <c r="X70" s="124"/>
      <c r="AB70" s="124"/>
    </row>
    <row r="71" spans="1:38" s="4" customFormat="1" x14ac:dyDescent="0.2">
      <c r="A71" s="2"/>
      <c r="B71" s="2"/>
      <c r="C71" s="3"/>
      <c r="D71" s="3"/>
      <c r="H71" s="5"/>
      <c r="L71" s="5"/>
      <c r="P71" s="5"/>
      <c r="T71" s="5"/>
      <c r="X71" s="5"/>
      <c r="AB71" s="5"/>
      <c r="AC71" s="7"/>
      <c r="AD71" s="7"/>
      <c r="AE71" s="7"/>
      <c r="AF71" s="7"/>
      <c r="AG71" s="6"/>
      <c r="AH71"/>
      <c r="AI71"/>
      <c r="AJ71"/>
      <c r="AK71"/>
      <c r="AL71"/>
    </row>
    <row r="72" spans="1:38" s="4" customFormat="1" x14ac:dyDescent="0.2">
      <c r="A72" s="2"/>
      <c r="B72" s="2"/>
      <c r="C72" s="3"/>
      <c r="D72" s="3"/>
      <c r="H72" s="5"/>
      <c r="L72" s="5"/>
      <c r="P72" s="5"/>
      <c r="T72" s="5"/>
      <c r="X72" s="5"/>
      <c r="AB72" s="5"/>
      <c r="AC72" s="7"/>
      <c r="AD72" s="7"/>
      <c r="AE72" s="7"/>
      <c r="AF72" s="7"/>
      <c r="AG72" s="6"/>
      <c r="AH72"/>
      <c r="AI72"/>
      <c r="AJ72"/>
      <c r="AK72"/>
      <c r="AL72"/>
    </row>
    <row r="73" spans="1:38" s="4" customFormat="1" x14ac:dyDescent="0.2">
      <c r="A73" s="2"/>
      <c r="B73" s="2"/>
      <c r="C73" s="3"/>
      <c r="D73" s="3"/>
      <c r="H73" s="5"/>
      <c r="L73" s="5"/>
      <c r="P73" s="5"/>
      <c r="T73" s="5"/>
      <c r="X73" s="5"/>
      <c r="AB73" s="5"/>
      <c r="AC73" s="7"/>
      <c r="AD73" s="7"/>
      <c r="AE73" s="7"/>
      <c r="AF73" s="7"/>
      <c r="AG73" s="6"/>
      <c r="AH73"/>
      <c r="AI73"/>
      <c r="AJ73"/>
      <c r="AK73"/>
      <c r="AL73"/>
    </row>
    <row r="75" spans="1:38" s="4" customFormat="1" x14ac:dyDescent="0.2">
      <c r="A75" s="2"/>
      <c r="B75" s="134"/>
      <c r="C75" s="3"/>
      <c r="D75" s="3"/>
      <c r="H75" s="5"/>
      <c r="L75" s="5"/>
      <c r="P75" s="5"/>
      <c r="T75" s="5"/>
      <c r="X75" s="5"/>
      <c r="AB75" s="5"/>
      <c r="AC75" s="7"/>
      <c r="AD75" s="7"/>
      <c r="AE75" s="7"/>
      <c r="AF75" s="7"/>
      <c r="AG75" s="6"/>
      <c r="AH75"/>
      <c r="AI75"/>
      <c r="AJ75"/>
      <c r="AK75"/>
      <c r="AL75"/>
    </row>
    <row r="77" spans="1:38" s="4" customFormat="1" x14ac:dyDescent="0.2">
      <c r="A77" s="2"/>
      <c r="B77" s="2"/>
      <c r="C77" s="3"/>
      <c r="D77" s="3"/>
      <c r="H77" s="5"/>
      <c r="L77" s="5"/>
      <c r="P77" s="5"/>
      <c r="T77" s="5"/>
      <c r="X77" s="5"/>
      <c r="AB77" s="5"/>
      <c r="AC77" s="7"/>
      <c r="AD77" s="7"/>
      <c r="AE77" s="7"/>
      <c r="AF77" s="7"/>
      <c r="AG77" s="6"/>
      <c r="AH77"/>
      <c r="AI77"/>
      <c r="AJ77"/>
      <c r="AK77"/>
      <c r="AL77"/>
    </row>
    <row r="79" spans="1:38" s="4" customFormat="1" x14ac:dyDescent="0.2">
      <c r="A79" s="2"/>
      <c r="B79" s="2"/>
      <c r="C79" s="3"/>
      <c r="D79" s="3"/>
      <c r="H79" s="5"/>
      <c r="L79" s="5"/>
      <c r="P79" s="5"/>
      <c r="T79" s="5"/>
      <c r="X79" s="5"/>
      <c r="AB79" s="5"/>
      <c r="AC79" s="7"/>
      <c r="AD79" s="7"/>
      <c r="AE79" s="7"/>
      <c r="AF79" s="7"/>
      <c r="AG79" s="6"/>
      <c r="AH79"/>
      <c r="AI79"/>
      <c r="AJ79"/>
      <c r="AK79"/>
      <c r="AL79"/>
    </row>
    <row r="82" spans="1:38" s="4" customFormat="1" x14ac:dyDescent="0.2">
      <c r="A82" s="2"/>
      <c r="B82" s="2"/>
      <c r="C82" s="3"/>
      <c r="D82" s="3"/>
      <c r="H82" s="5"/>
      <c r="L82" s="5"/>
      <c r="P82" s="5"/>
      <c r="T82" s="5"/>
      <c r="V82" s="88"/>
      <c r="X82" s="5"/>
      <c r="AB82" s="5"/>
      <c r="AC82" s="7"/>
      <c r="AD82" s="7"/>
      <c r="AE82" s="7"/>
      <c r="AF82" s="7"/>
      <c r="AG82" s="6"/>
      <c r="AH82"/>
      <c r="AI82"/>
      <c r="AJ82"/>
      <c r="AK82"/>
      <c r="AL82"/>
    </row>
  </sheetData>
  <mergeCells count="61">
    <mergeCell ref="AC62:AF63"/>
    <mergeCell ref="AG62:AG63"/>
    <mergeCell ref="E63:K63"/>
    <mergeCell ref="M63:S63"/>
    <mergeCell ref="U63:AA63"/>
    <mergeCell ref="B65:M65"/>
    <mergeCell ref="AB61:AB62"/>
    <mergeCell ref="E62:G62"/>
    <mergeCell ref="I62:K62"/>
    <mergeCell ref="M62:O62"/>
    <mergeCell ref="Q62:S62"/>
    <mergeCell ref="U62:W62"/>
    <mergeCell ref="Y62:AA62"/>
    <mergeCell ref="A49:AB49"/>
    <mergeCell ref="A59:AB59"/>
    <mergeCell ref="C60:D60"/>
    <mergeCell ref="A61:D63"/>
    <mergeCell ref="H61:H62"/>
    <mergeCell ref="L61:L62"/>
    <mergeCell ref="P61:P62"/>
    <mergeCell ref="T61:T62"/>
    <mergeCell ref="X61:X62"/>
    <mergeCell ref="A16:AB16"/>
    <mergeCell ref="A24:AB24"/>
    <mergeCell ref="D25:D32"/>
    <mergeCell ref="A33:AB33"/>
    <mergeCell ref="A46:AB46"/>
    <mergeCell ref="A40:AB40"/>
    <mergeCell ref="A13:A15"/>
    <mergeCell ref="B13:B15"/>
    <mergeCell ref="C13:C15"/>
    <mergeCell ref="D13:D15"/>
    <mergeCell ref="E13:L13"/>
    <mergeCell ref="E14:G14"/>
    <mergeCell ref="H14:H15"/>
    <mergeCell ref="I14:K14"/>
    <mergeCell ref="L14:L15"/>
    <mergeCell ref="M13:T13"/>
    <mergeCell ref="U13:AB13"/>
    <mergeCell ref="AC13:AC15"/>
    <mergeCell ref="AD13:AF14"/>
    <mergeCell ref="AG13:AG15"/>
    <mergeCell ref="M14:O14"/>
    <mergeCell ref="AB14:AB15"/>
    <mergeCell ref="Y14:AA14"/>
    <mergeCell ref="P14:P15"/>
    <mergeCell ref="Q14:S14"/>
    <mergeCell ref="T14:T15"/>
    <mergeCell ref="U14:W14"/>
    <mergeCell ref="X14:X15"/>
    <mergeCell ref="A7:AG7"/>
    <mergeCell ref="A8:AG8"/>
    <mergeCell ref="A9:AG9"/>
    <mergeCell ref="A11:AF11"/>
    <mergeCell ref="A12:AG12"/>
    <mergeCell ref="A6:AG6"/>
    <mergeCell ref="A1:AG1"/>
    <mergeCell ref="A2:AG2"/>
    <mergeCell ref="A3:AG3"/>
    <mergeCell ref="A4:AG4"/>
    <mergeCell ref="A5:AG5"/>
  </mergeCells>
  <printOptions horizontalCentered="1"/>
  <pageMargins left="0.59055118110236227" right="0.59055118110236227" top="0.39370078740157483" bottom="0.39370078740157483" header="0.23622047244094491" footer="0.31496062992125984"/>
  <pageSetup paperSize="9" scale="5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235CC8ABE8714699A6E7A38D44E8A3" ma:contentTypeVersion="3" ma:contentTypeDescription="Create a new document." ma:contentTypeScope="" ma:versionID="7d9633e0ad7928e0ecda92935c8596c1">
  <xsd:schema xmlns:xsd="http://www.w3.org/2001/XMLSchema" xmlns:xs="http://www.w3.org/2001/XMLSchema" xmlns:p="http://schemas.microsoft.com/office/2006/metadata/properties" xmlns:ns2="6b33d809-1955-4517-9db6-599e61d1c9b2" targetNamespace="http://schemas.microsoft.com/office/2006/metadata/properties" ma:root="true" ma:fieldsID="5896c577876564053a93b6c68574e0de" ns2:_="">
    <xsd:import namespace="6b33d809-1955-4517-9db6-599e61d1c9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33d809-1955-4517-9db6-599e61d1c9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417F7A-9EA8-47AD-976C-E26DD17D683B}">
  <ds:schemaRefs>
    <ds:schemaRef ds:uri="6b33d809-1955-4517-9db6-599e61d1c9b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B0998CA-0C63-4F8E-93C5-0E45A9A300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33d809-1955-4517-9db6-599e61d1c9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6950A44-71DB-428C-891B-0A42AEB689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Filologia naucz NS</vt:lpstr>
      <vt:lpstr>Filologia transl. NS</vt:lpstr>
      <vt:lpstr>Filologia naucz NS od podstaw</vt:lpstr>
      <vt:lpstr>Filologia transl. NS od podstaw</vt:lpstr>
      <vt:lpstr>'Filologia naucz NS'!Obszar_wydruku</vt:lpstr>
      <vt:lpstr>'Filologia naucz NS od podstaw'!Obszar_wydruku</vt:lpstr>
      <vt:lpstr>'Filologia transl. NS'!Obszar_wydruku</vt:lpstr>
      <vt:lpstr>'Filologia transl. NS od podstaw'!Obszar_wydruku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Bogna Ferensztajn</dc:creator>
  <cp:lastModifiedBy>Monika Anna Kopeć</cp:lastModifiedBy>
  <cp:revision/>
  <cp:lastPrinted>2025-10-02T12:22:20Z</cp:lastPrinted>
  <dcterms:created xsi:type="dcterms:W3CDTF">2007-09-02T18:22:54Z</dcterms:created>
  <dcterms:modified xsi:type="dcterms:W3CDTF">2025-10-17T10:12:03Z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0x01010092235CC8ABE8714699A6E7A38D44E8A3</vt:lpwstr>
  </property>
</Properties>
</file>