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 Dykas\Desktop\2025 PROGRAMY WH\"/>
    </mc:Choice>
  </mc:AlternateContent>
  <xr:revisionPtr revIDLastSave="0" documentId="13_ncr:1_{5B7CB585-5259-4551-9B69-4A27EEB395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M" sheetId="2" r:id="rId1"/>
    <sheet name="L" sheetId="3" r:id="rId2"/>
    <sheet name="NJPJOiD" sheetId="1" r:id="rId3"/>
  </sheets>
  <externalReferences>
    <externalReference r:id="rId4"/>
  </externalReferences>
  <definedNames>
    <definedName name="_xlnm.Print_Area" localSheetId="0">KM!$A$1:$AP$75</definedName>
    <definedName name="_xlnm.Print_Area" localSheetId="1">L!$A$1:$AP$85</definedName>
    <definedName name="_xlnm.Print_Area" localSheetId="2">NJPJOiD!$A$1:$AP$78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1" i="1" l="1"/>
  <c r="AI61" i="1"/>
  <c r="AJ61" i="1"/>
  <c r="AK61" i="1"/>
  <c r="AH61" i="1" s="1"/>
  <c r="AL61" i="1"/>
  <c r="AP55" i="1"/>
  <c r="AL55" i="1"/>
  <c r="AK55" i="1"/>
  <c r="AJ55" i="1"/>
  <c r="AI55" i="1"/>
  <c r="AP61" i="2"/>
  <c r="AL61" i="3"/>
  <c r="AK61" i="3"/>
  <c r="AJ61" i="3"/>
  <c r="AI61" i="3"/>
  <c r="AH61" i="3" s="1"/>
  <c r="AI75" i="3"/>
  <c r="AL61" i="2"/>
  <c r="AL60" i="2"/>
  <c r="AK61" i="2"/>
  <c r="AK60" i="2"/>
  <c r="AJ61" i="2"/>
  <c r="AJ60" i="2"/>
  <c r="AH60" i="2" s="1"/>
  <c r="AI61" i="2"/>
  <c r="AH61" i="2" s="1"/>
  <c r="AI60" i="2"/>
  <c r="AD71" i="2"/>
  <c r="AE71" i="2"/>
  <c r="AF71" i="2"/>
  <c r="AC71" i="2"/>
  <c r="Y71" i="2"/>
  <c r="Z71" i="2"/>
  <c r="AA71" i="2"/>
  <c r="X71" i="2"/>
  <c r="T71" i="2"/>
  <c r="U71" i="2"/>
  <c r="V71" i="2"/>
  <c r="S71" i="2"/>
  <c r="P71" i="2"/>
  <c r="Q71" i="2"/>
  <c r="O71" i="2"/>
  <c r="N71" i="2"/>
  <c r="J71" i="2"/>
  <c r="K71" i="2"/>
  <c r="L71" i="2"/>
  <c r="I71" i="2"/>
  <c r="E71" i="2"/>
  <c r="F71" i="2"/>
  <c r="G71" i="2"/>
  <c r="D71" i="2"/>
  <c r="AH40" i="2"/>
  <c r="AP61" i="3"/>
  <c r="AH40" i="3"/>
  <c r="AO76" i="3"/>
  <c r="AO62" i="3" s="1"/>
  <c r="AP60" i="3"/>
  <c r="AP59" i="3"/>
  <c r="AP57" i="3"/>
  <c r="AO56" i="3"/>
  <c r="AP54" i="3"/>
  <c r="AP53" i="3"/>
  <c r="AP52" i="3"/>
  <c r="AP51" i="3"/>
  <c r="AP50" i="3"/>
  <c r="AP49" i="3"/>
  <c r="AO48" i="3"/>
  <c r="AN48" i="3"/>
  <c r="AP48" i="3" s="1"/>
  <c r="AP47" i="3"/>
  <c r="AP44" i="3"/>
  <c r="AP43" i="3"/>
  <c r="AO42" i="3"/>
  <c r="AN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O24" i="3"/>
  <c r="AN24" i="3"/>
  <c r="AP23" i="3"/>
  <c r="AP22" i="3"/>
  <c r="AP21" i="3"/>
  <c r="AP20" i="3"/>
  <c r="AP19" i="3"/>
  <c r="AP18" i="3"/>
  <c r="AP17" i="3"/>
  <c r="AP16" i="3"/>
  <c r="AO15" i="3"/>
  <c r="AP70" i="2"/>
  <c r="AP69" i="2"/>
  <c r="AP68" i="2"/>
  <c r="AP67" i="2"/>
  <c r="AP66" i="2"/>
  <c r="AP65" i="2"/>
  <c r="AP64" i="2"/>
  <c r="AP63" i="2"/>
  <c r="AO62" i="2"/>
  <c r="AN62" i="2"/>
  <c r="AP60" i="2"/>
  <c r="AP59" i="2"/>
  <c r="AP58" i="2"/>
  <c r="AP57" i="2"/>
  <c r="AO56" i="2"/>
  <c r="AN56" i="2"/>
  <c r="AP55" i="2"/>
  <c r="AP54" i="2"/>
  <c r="AP53" i="2"/>
  <c r="AP52" i="2"/>
  <c r="AP51" i="2"/>
  <c r="AP50" i="2"/>
  <c r="AP49" i="2"/>
  <c r="AO48" i="2"/>
  <c r="AN48" i="2"/>
  <c r="AP47" i="2"/>
  <c r="AP46" i="2"/>
  <c r="AP45" i="2"/>
  <c r="AP44" i="2"/>
  <c r="AP43" i="2"/>
  <c r="AO42" i="2"/>
  <c r="AN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O24" i="2"/>
  <c r="AN24" i="2"/>
  <c r="AP23" i="2"/>
  <c r="AP22" i="2"/>
  <c r="AP21" i="2"/>
  <c r="AP20" i="2"/>
  <c r="AP19" i="2"/>
  <c r="AP18" i="2"/>
  <c r="AP17" i="2"/>
  <c r="AP16" i="2"/>
  <c r="AO15" i="2"/>
  <c r="AN15" i="2"/>
  <c r="AH40" i="1"/>
  <c r="AP73" i="1"/>
  <c r="AP72" i="1"/>
  <c r="AP71" i="1"/>
  <c r="AP70" i="1"/>
  <c r="AP69" i="1"/>
  <c r="AP68" i="1"/>
  <c r="AP67" i="1"/>
  <c r="AP66" i="1"/>
  <c r="AP65" i="1"/>
  <c r="AP64" i="1"/>
  <c r="AP63" i="1"/>
  <c r="AO62" i="1"/>
  <c r="AN62" i="1"/>
  <c r="AP60" i="1"/>
  <c r="AP59" i="1"/>
  <c r="AP58" i="1"/>
  <c r="AP57" i="1"/>
  <c r="AO56" i="1"/>
  <c r="AN56" i="1"/>
  <c r="AP56" i="1" s="1"/>
  <c r="AP54" i="1"/>
  <c r="AP53" i="1"/>
  <c r="AP52" i="1"/>
  <c r="AP51" i="1"/>
  <c r="AP50" i="1"/>
  <c r="AP49" i="1"/>
  <c r="AO48" i="1"/>
  <c r="AN48" i="1"/>
  <c r="AP47" i="1"/>
  <c r="AP44" i="1"/>
  <c r="AP43" i="1"/>
  <c r="AO42" i="1"/>
  <c r="AN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O24" i="1"/>
  <c r="AN24" i="1"/>
  <c r="AP23" i="1"/>
  <c r="AP22" i="1"/>
  <c r="AP21" i="1"/>
  <c r="AP20" i="1"/>
  <c r="AP19" i="1"/>
  <c r="AP18" i="1"/>
  <c r="AP17" i="1"/>
  <c r="AP16" i="1"/>
  <c r="AO15" i="1"/>
  <c r="AN15" i="1"/>
  <c r="AP42" i="1" l="1"/>
  <c r="AH55" i="1"/>
  <c r="AP15" i="1"/>
  <c r="AP24" i="1"/>
  <c r="AP48" i="2"/>
  <c r="AP24" i="2"/>
  <c r="AP15" i="2"/>
  <c r="AP56" i="2"/>
  <c r="AP42" i="2"/>
  <c r="AP71" i="2" s="1"/>
  <c r="AP48" i="1"/>
  <c r="AN74" i="1"/>
  <c r="AO81" i="3"/>
  <c r="AP24" i="3"/>
  <c r="AP42" i="3"/>
  <c r="AO74" i="1"/>
  <c r="AN71" i="2"/>
  <c r="AO71" i="2"/>
  <c r="AP62" i="2"/>
  <c r="AP62" i="1"/>
  <c r="AP74" i="1" l="1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K81" i="3"/>
  <c r="J81" i="3"/>
  <c r="I81" i="3"/>
  <c r="H81" i="3"/>
  <c r="M83" i="3" s="1"/>
  <c r="G81" i="3"/>
  <c r="F81" i="3"/>
  <c r="E81" i="3"/>
  <c r="D81" i="3"/>
  <c r="AM80" i="3"/>
  <c r="AL80" i="3"/>
  <c r="AK80" i="3"/>
  <c r="AJ80" i="3"/>
  <c r="AI80" i="3"/>
  <c r="AM79" i="3"/>
  <c r="AL79" i="3"/>
  <c r="AK79" i="3"/>
  <c r="AJ79" i="3"/>
  <c r="AI79" i="3"/>
  <c r="AM78" i="3"/>
  <c r="AL78" i="3"/>
  <c r="AK78" i="3"/>
  <c r="AJ78" i="3"/>
  <c r="AI78" i="3"/>
  <c r="AM77" i="3"/>
  <c r="AJ77" i="3"/>
  <c r="AI77" i="3"/>
  <c r="AM75" i="3"/>
  <c r="AL75" i="3"/>
  <c r="AK75" i="3"/>
  <c r="AJ75" i="3"/>
  <c r="AM74" i="3"/>
  <c r="AL74" i="3"/>
  <c r="AK74" i="3"/>
  <c r="AJ74" i="3"/>
  <c r="AI74" i="3"/>
  <c r="AH74" i="3" s="1"/>
  <c r="AN74" i="3" s="1"/>
  <c r="AP74" i="3" s="1"/>
  <c r="AM73" i="3"/>
  <c r="AL73" i="3"/>
  <c r="AK73" i="3"/>
  <c r="AJ73" i="3"/>
  <c r="AI73" i="3"/>
  <c r="AM72" i="3"/>
  <c r="AL72" i="3"/>
  <c r="AK72" i="3"/>
  <c r="AJ72" i="3"/>
  <c r="AM71" i="3"/>
  <c r="AL71" i="3"/>
  <c r="AK71" i="3"/>
  <c r="AJ71" i="3"/>
  <c r="AI71" i="3"/>
  <c r="AM70" i="3"/>
  <c r="AL70" i="3"/>
  <c r="AK70" i="3"/>
  <c r="AJ70" i="3"/>
  <c r="AI70" i="3"/>
  <c r="AM69" i="3"/>
  <c r="AL69" i="3"/>
  <c r="AK69" i="3"/>
  <c r="AJ69" i="3"/>
  <c r="AI69" i="3"/>
  <c r="AH69" i="3" s="1"/>
  <c r="AN69" i="3" s="1"/>
  <c r="AP69" i="3" s="1"/>
  <c r="AM68" i="3"/>
  <c r="AL68" i="3"/>
  <c r="AK68" i="3"/>
  <c r="AJ68" i="3"/>
  <c r="AI68" i="3"/>
  <c r="AM67" i="3"/>
  <c r="AL67" i="3"/>
  <c r="AK67" i="3"/>
  <c r="AJ67" i="3"/>
  <c r="AI67" i="3"/>
  <c r="AM66" i="3"/>
  <c r="AL66" i="3"/>
  <c r="AK66" i="3"/>
  <c r="AJ66" i="3"/>
  <c r="AI66" i="3"/>
  <c r="AM65" i="3"/>
  <c r="AL65" i="3"/>
  <c r="AK65" i="3"/>
  <c r="AJ65" i="3"/>
  <c r="AI65" i="3"/>
  <c r="AM64" i="3"/>
  <c r="AL64" i="3"/>
  <c r="AK64" i="3"/>
  <c r="AJ64" i="3"/>
  <c r="AI64" i="3"/>
  <c r="AM63" i="3"/>
  <c r="AL63" i="3"/>
  <c r="AK63" i="3"/>
  <c r="AJ63" i="3"/>
  <c r="AI63" i="3"/>
  <c r="AM61" i="3"/>
  <c r="AM60" i="3"/>
  <c r="AL60" i="3"/>
  <c r="AK60" i="3"/>
  <c r="AJ60" i="3"/>
  <c r="AI60" i="3"/>
  <c r="AM59" i="3"/>
  <c r="AL59" i="3"/>
  <c r="AK59" i="3"/>
  <c r="AJ59" i="3"/>
  <c r="AI59" i="3"/>
  <c r="AM58" i="3"/>
  <c r="AL58" i="3"/>
  <c r="AK58" i="3"/>
  <c r="AJ58" i="3"/>
  <c r="AI58" i="3"/>
  <c r="AM57" i="3"/>
  <c r="AL57" i="3"/>
  <c r="AK57" i="3"/>
  <c r="AJ57" i="3"/>
  <c r="AI57" i="3"/>
  <c r="AM55" i="3"/>
  <c r="AL55" i="3"/>
  <c r="AK55" i="3"/>
  <c r="AJ55" i="3"/>
  <c r="AI55" i="3"/>
  <c r="AM54" i="3"/>
  <c r="AL54" i="3"/>
  <c r="AK54" i="3"/>
  <c r="AJ54" i="3"/>
  <c r="AI54" i="3"/>
  <c r="AM53" i="3"/>
  <c r="AL53" i="3"/>
  <c r="AK53" i="3"/>
  <c r="AJ53" i="3"/>
  <c r="AI53" i="3"/>
  <c r="AM52" i="3"/>
  <c r="AL52" i="3"/>
  <c r="AK52" i="3"/>
  <c r="AJ52" i="3"/>
  <c r="AI52" i="3"/>
  <c r="AM51" i="3"/>
  <c r="AL51" i="3"/>
  <c r="AK51" i="3"/>
  <c r="AJ51" i="3"/>
  <c r="AI51" i="3"/>
  <c r="AM50" i="3"/>
  <c r="AL50" i="3"/>
  <c r="AK50" i="3"/>
  <c r="AJ50" i="3"/>
  <c r="AI50" i="3"/>
  <c r="AM49" i="3"/>
  <c r="AL49" i="3"/>
  <c r="AK49" i="3"/>
  <c r="AJ49" i="3"/>
  <c r="AI49" i="3"/>
  <c r="AM47" i="3"/>
  <c r="AL47" i="3"/>
  <c r="AK47" i="3"/>
  <c r="AJ47" i="3"/>
  <c r="AI47" i="3"/>
  <c r="AL46" i="3"/>
  <c r="AK46" i="3"/>
  <c r="AJ46" i="3"/>
  <c r="AI46" i="3"/>
  <c r="AM45" i="3"/>
  <c r="AL45" i="3"/>
  <c r="AK45" i="3"/>
  <c r="AJ45" i="3"/>
  <c r="AI45" i="3"/>
  <c r="AM44" i="3"/>
  <c r="AL44" i="3"/>
  <c r="AK44" i="3"/>
  <c r="AJ44" i="3"/>
  <c r="AI44" i="3"/>
  <c r="AM43" i="3"/>
  <c r="AL43" i="3"/>
  <c r="AK43" i="3"/>
  <c r="AJ43" i="3"/>
  <c r="AI43" i="3"/>
  <c r="AM41" i="3"/>
  <c r="AL41" i="3"/>
  <c r="AK41" i="3"/>
  <c r="AJ41" i="3"/>
  <c r="AI41" i="3"/>
  <c r="AM40" i="3"/>
  <c r="AM39" i="3"/>
  <c r="AL39" i="3"/>
  <c r="AK39" i="3"/>
  <c r="AJ39" i="3"/>
  <c r="AI39" i="3"/>
  <c r="AM38" i="3"/>
  <c r="AL38" i="3"/>
  <c r="AK38" i="3"/>
  <c r="AJ38" i="3"/>
  <c r="AI38" i="3"/>
  <c r="AM37" i="3"/>
  <c r="AL37" i="3"/>
  <c r="AK37" i="3"/>
  <c r="AJ37" i="3"/>
  <c r="AI37" i="3"/>
  <c r="AM36" i="3"/>
  <c r="AL36" i="3"/>
  <c r="AK36" i="3"/>
  <c r="AJ36" i="3"/>
  <c r="AI36" i="3"/>
  <c r="AH36" i="3" s="1"/>
  <c r="AM35" i="3"/>
  <c r="AL35" i="3"/>
  <c r="AK35" i="3"/>
  <c r="AJ35" i="3"/>
  <c r="AI35" i="3"/>
  <c r="AM34" i="3"/>
  <c r="AL34" i="3"/>
  <c r="AK34" i="3"/>
  <c r="AJ34" i="3"/>
  <c r="AI34" i="3"/>
  <c r="AM33" i="3"/>
  <c r="AL33" i="3"/>
  <c r="AK33" i="3"/>
  <c r="AJ33" i="3"/>
  <c r="AI33" i="3"/>
  <c r="AM32" i="3"/>
  <c r="AL32" i="3"/>
  <c r="AK32" i="3"/>
  <c r="AJ32" i="3"/>
  <c r="AI32" i="3"/>
  <c r="AM31" i="3"/>
  <c r="AL31" i="3"/>
  <c r="AK31" i="3"/>
  <c r="AJ31" i="3"/>
  <c r="AI31" i="3"/>
  <c r="AM30" i="3"/>
  <c r="AL30" i="3"/>
  <c r="AK30" i="3"/>
  <c r="AJ30" i="3"/>
  <c r="AI30" i="3"/>
  <c r="AM29" i="3"/>
  <c r="AL29" i="3"/>
  <c r="AK29" i="3"/>
  <c r="AJ29" i="3"/>
  <c r="AI29" i="3"/>
  <c r="AM28" i="3"/>
  <c r="AL28" i="3"/>
  <c r="AK28" i="3"/>
  <c r="AJ28" i="3"/>
  <c r="AI28" i="3"/>
  <c r="AH28" i="3" s="1"/>
  <c r="AM27" i="3"/>
  <c r="AL27" i="3"/>
  <c r="AK27" i="3"/>
  <c r="AJ27" i="3"/>
  <c r="AI27" i="3"/>
  <c r="AM26" i="3"/>
  <c r="AL26" i="3"/>
  <c r="AK26" i="3"/>
  <c r="AJ26" i="3"/>
  <c r="AI26" i="3"/>
  <c r="AM25" i="3"/>
  <c r="AL25" i="3"/>
  <c r="AK25" i="3"/>
  <c r="AJ25" i="3"/>
  <c r="AI25" i="3"/>
  <c r="AM23" i="3"/>
  <c r="AL23" i="3"/>
  <c r="AK23" i="3"/>
  <c r="AJ23" i="3"/>
  <c r="AI23" i="3"/>
  <c r="AM22" i="3"/>
  <c r="AL22" i="3"/>
  <c r="AK22" i="3"/>
  <c r="AJ22" i="3"/>
  <c r="AI22" i="3"/>
  <c r="AM21" i="3"/>
  <c r="AL21" i="3"/>
  <c r="AK21" i="3"/>
  <c r="AJ21" i="3"/>
  <c r="AI21" i="3"/>
  <c r="AM20" i="3"/>
  <c r="AL20" i="3"/>
  <c r="AK20" i="3"/>
  <c r="AJ20" i="3"/>
  <c r="AI20" i="3"/>
  <c r="AM19" i="3"/>
  <c r="AL19" i="3"/>
  <c r="AK19" i="3"/>
  <c r="AJ19" i="3"/>
  <c r="AI19" i="3"/>
  <c r="AH19" i="3" s="1"/>
  <c r="AM18" i="3"/>
  <c r="AL18" i="3"/>
  <c r="AK18" i="3"/>
  <c r="AJ18" i="3"/>
  <c r="AI18" i="3"/>
  <c r="AM17" i="3"/>
  <c r="AL17" i="3"/>
  <c r="AK17" i="3"/>
  <c r="AJ17" i="3"/>
  <c r="AI17" i="3"/>
  <c r="AM16" i="3"/>
  <c r="AL16" i="3"/>
  <c r="AK16" i="3"/>
  <c r="AJ16" i="3"/>
  <c r="AI16" i="3"/>
  <c r="AG71" i="2"/>
  <c r="AB71" i="2"/>
  <c r="W71" i="2"/>
  <c r="R71" i="2"/>
  <c r="M71" i="2"/>
  <c r="H71" i="2"/>
  <c r="AM70" i="2"/>
  <c r="AL70" i="2"/>
  <c r="AK70" i="2"/>
  <c r="AJ70" i="2"/>
  <c r="AI70" i="2"/>
  <c r="AM69" i="2"/>
  <c r="AL69" i="2"/>
  <c r="AK69" i="2"/>
  <c r="AJ69" i="2"/>
  <c r="AI69" i="2"/>
  <c r="AM68" i="2"/>
  <c r="AL68" i="2"/>
  <c r="AK68" i="2"/>
  <c r="AJ68" i="2"/>
  <c r="AI68" i="2"/>
  <c r="AM67" i="2"/>
  <c r="AL67" i="2"/>
  <c r="AK67" i="2"/>
  <c r="AJ67" i="2"/>
  <c r="AI67" i="2"/>
  <c r="AM66" i="2"/>
  <c r="AL66" i="2"/>
  <c r="AK66" i="2"/>
  <c r="AJ66" i="2"/>
  <c r="AI66" i="2"/>
  <c r="AM65" i="2"/>
  <c r="AL65" i="2"/>
  <c r="AK65" i="2"/>
  <c r="AJ65" i="2"/>
  <c r="AI65" i="2"/>
  <c r="AM64" i="2"/>
  <c r="AL64" i="2"/>
  <c r="AK64" i="2"/>
  <c r="AJ64" i="2"/>
  <c r="AI64" i="2"/>
  <c r="AM63" i="2"/>
  <c r="AL63" i="2"/>
  <c r="AK63" i="2"/>
  <c r="AJ63" i="2"/>
  <c r="AI63" i="2"/>
  <c r="AM61" i="2"/>
  <c r="AM60" i="2"/>
  <c r="AM59" i="2"/>
  <c r="AL59" i="2"/>
  <c r="AK59" i="2"/>
  <c r="AJ59" i="2"/>
  <c r="AI59" i="2"/>
  <c r="AM58" i="2"/>
  <c r="AL58" i="2"/>
  <c r="AK58" i="2"/>
  <c r="AJ58" i="2"/>
  <c r="AI58" i="2"/>
  <c r="AM57" i="2"/>
  <c r="AL57" i="2"/>
  <c r="AK57" i="2"/>
  <c r="AJ57" i="2"/>
  <c r="AI57" i="2"/>
  <c r="AM55" i="2"/>
  <c r="AL55" i="2"/>
  <c r="AK55" i="2"/>
  <c r="AJ55" i="2"/>
  <c r="AI55" i="2"/>
  <c r="AM54" i="2"/>
  <c r="AL54" i="2"/>
  <c r="AK54" i="2"/>
  <c r="AJ54" i="2"/>
  <c r="AI54" i="2"/>
  <c r="AM53" i="2"/>
  <c r="AL53" i="2"/>
  <c r="AK53" i="2"/>
  <c r="AJ53" i="2"/>
  <c r="AI53" i="2"/>
  <c r="AM52" i="2"/>
  <c r="AL52" i="2"/>
  <c r="AK52" i="2"/>
  <c r="AJ52" i="2"/>
  <c r="AI52" i="2"/>
  <c r="AM51" i="2"/>
  <c r="AL51" i="2"/>
  <c r="AK51" i="2"/>
  <c r="AJ51" i="2"/>
  <c r="AI51" i="2"/>
  <c r="AM50" i="2"/>
  <c r="AL50" i="2"/>
  <c r="AK50" i="2"/>
  <c r="AJ50" i="2"/>
  <c r="AI50" i="2"/>
  <c r="AM49" i="2"/>
  <c r="AL49" i="2"/>
  <c r="AK49" i="2"/>
  <c r="AJ49" i="2"/>
  <c r="AI49" i="2"/>
  <c r="AM47" i="2"/>
  <c r="AL47" i="2"/>
  <c r="AK47" i="2"/>
  <c r="AJ47" i="2"/>
  <c r="AI47" i="2"/>
  <c r="AM46" i="2"/>
  <c r="AL46" i="2"/>
  <c r="AK46" i="2"/>
  <c r="AJ46" i="2"/>
  <c r="AI46" i="2"/>
  <c r="AM45" i="2"/>
  <c r="AL45" i="2"/>
  <c r="AK45" i="2"/>
  <c r="AJ45" i="2"/>
  <c r="AI45" i="2"/>
  <c r="AM44" i="2"/>
  <c r="AL44" i="2"/>
  <c r="AK44" i="2"/>
  <c r="AJ44" i="2"/>
  <c r="AI44" i="2"/>
  <c r="AM43" i="2"/>
  <c r="AL43" i="2"/>
  <c r="AK43" i="2"/>
  <c r="AJ43" i="2"/>
  <c r="AI43" i="2"/>
  <c r="AM41" i="2"/>
  <c r="AL41" i="2"/>
  <c r="AK41" i="2"/>
  <c r="AJ41" i="2"/>
  <c r="AI41" i="2"/>
  <c r="AM40" i="2"/>
  <c r="AM39" i="2"/>
  <c r="AL39" i="2"/>
  <c r="AK39" i="2"/>
  <c r="AJ39" i="2"/>
  <c r="AI39" i="2"/>
  <c r="AM38" i="2"/>
  <c r="AL38" i="2"/>
  <c r="AK38" i="2"/>
  <c r="AJ38" i="2"/>
  <c r="AI38" i="2"/>
  <c r="AM37" i="2"/>
  <c r="AL37" i="2"/>
  <c r="AK37" i="2"/>
  <c r="AJ37" i="2"/>
  <c r="AI37" i="2"/>
  <c r="AM36" i="2"/>
  <c r="AL36" i="2"/>
  <c r="AK36" i="2"/>
  <c r="AJ36" i="2"/>
  <c r="AI36" i="2"/>
  <c r="AM35" i="2"/>
  <c r="AL35" i="2"/>
  <c r="AK35" i="2"/>
  <c r="AJ35" i="2"/>
  <c r="AI35" i="2"/>
  <c r="AM34" i="2"/>
  <c r="AL34" i="2"/>
  <c r="AK34" i="2"/>
  <c r="AJ34" i="2"/>
  <c r="AI34" i="2"/>
  <c r="AM33" i="2"/>
  <c r="AL33" i="2"/>
  <c r="AK33" i="2"/>
  <c r="AJ33" i="2"/>
  <c r="AI33" i="2"/>
  <c r="AM32" i="2"/>
  <c r="AL32" i="2"/>
  <c r="AK32" i="2"/>
  <c r="AJ32" i="2"/>
  <c r="AI32" i="2"/>
  <c r="AM31" i="2"/>
  <c r="AL31" i="2"/>
  <c r="AK31" i="2"/>
  <c r="AJ31" i="2"/>
  <c r="AI31" i="2"/>
  <c r="AM30" i="2"/>
  <c r="AL30" i="2"/>
  <c r="AK30" i="2"/>
  <c r="AJ30" i="2"/>
  <c r="AI30" i="2"/>
  <c r="AM29" i="2"/>
  <c r="AL29" i="2"/>
  <c r="AK29" i="2"/>
  <c r="AJ29" i="2"/>
  <c r="AI29" i="2"/>
  <c r="AM28" i="2"/>
  <c r="AL28" i="2"/>
  <c r="AK28" i="2"/>
  <c r="AJ28" i="2"/>
  <c r="AI28" i="2"/>
  <c r="AM27" i="2"/>
  <c r="AL27" i="2"/>
  <c r="AK27" i="2"/>
  <c r="AJ27" i="2"/>
  <c r="AI27" i="2"/>
  <c r="AM26" i="2"/>
  <c r="AL26" i="2"/>
  <c r="AK26" i="2"/>
  <c r="AJ26" i="2"/>
  <c r="AI26" i="2"/>
  <c r="AM25" i="2"/>
  <c r="AL25" i="2"/>
  <c r="AK25" i="2"/>
  <c r="AJ25" i="2"/>
  <c r="AI25" i="2"/>
  <c r="AM23" i="2"/>
  <c r="AL23" i="2"/>
  <c r="AK23" i="2"/>
  <c r="AJ23" i="2"/>
  <c r="AI23" i="2"/>
  <c r="AM22" i="2"/>
  <c r="AL22" i="2"/>
  <c r="AK22" i="2"/>
  <c r="AJ22" i="2"/>
  <c r="AI22" i="2"/>
  <c r="AM21" i="2"/>
  <c r="AL21" i="2"/>
  <c r="AK21" i="2"/>
  <c r="AJ21" i="2"/>
  <c r="AI21" i="2"/>
  <c r="AM20" i="2"/>
  <c r="AL20" i="2"/>
  <c r="AK20" i="2"/>
  <c r="AJ20" i="2"/>
  <c r="AI20" i="2"/>
  <c r="AM19" i="2"/>
  <c r="AL19" i="2"/>
  <c r="AK19" i="2"/>
  <c r="AJ19" i="2"/>
  <c r="AI19" i="2"/>
  <c r="AM18" i="2"/>
  <c r="AL18" i="2"/>
  <c r="AK18" i="2"/>
  <c r="AJ18" i="2"/>
  <c r="AI18" i="2"/>
  <c r="AM17" i="2"/>
  <c r="AL17" i="2"/>
  <c r="AK17" i="2"/>
  <c r="AJ17" i="2"/>
  <c r="AI17" i="2"/>
  <c r="AM16" i="2"/>
  <c r="AL16" i="2"/>
  <c r="AK16" i="2"/>
  <c r="AJ16" i="2"/>
  <c r="AI16" i="2"/>
  <c r="AH20" i="3" l="1"/>
  <c r="AH33" i="3"/>
  <c r="AH37" i="3"/>
  <c r="AH41" i="3"/>
  <c r="AH46" i="3"/>
  <c r="AH66" i="3"/>
  <c r="AN66" i="3" s="1"/>
  <c r="AP66" i="3" s="1"/>
  <c r="AH70" i="3"/>
  <c r="AN70" i="3" s="1"/>
  <c r="AP70" i="3" s="1"/>
  <c r="AH16" i="3"/>
  <c r="AH25" i="3"/>
  <c r="AH29" i="3"/>
  <c r="AH52" i="3"/>
  <c r="AH57" i="3"/>
  <c r="AC82" i="3"/>
  <c r="AH18" i="2"/>
  <c r="AH22" i="2"/>
  <c r="AH27" i="2"/>
  <c r="AH31" i="2"/>
  <c r="AH35" i="2"/>
  <c r="AH39" i="2"/>
  <c r="AH44" i="2"/>
  <c r="AH49" i="2"/>
  <c r="AH53" i="2"/>
  <c r="AH58" i="2"/>
  <c r="AH63" i="2"/>
  <c r="AH67" i="2"/>
  <c r="AH19" i="2"/>
  <c r="AH23" i="2"/>
  <c r="AH32" i="2"/>
  <c r="AH45" i="2"/>
  <c r="AH50" i="2"/>
  <c r="AH59" i="2"/>
  <c r="AH64" i="2"/>
  <c r="AH16" i="2"/>
  <c r="AH20" i="2"/>
  <c r="AH25" i="2"/>
  <c r="AH29" i="2"/>
  <c r="AH33" i="2"/>
  <c r="AH37" i="2"/>
  <c r="AH41" i="2"/>
  <c r="AH46" i="2"/>
  <c r="AH51" i="2"/>
  <c r="AH55" i="2"/>
  <c r="AH65" i="2"/>
  <c r="AH69" i="2"/>
  <c r="AH28" i="2"/>
  <c r="AH36" i="2"/>
  <c r="AH54" i="2"/>
  <c r="AH68" i="2"/>
  <c r="AH17" i="2"/>
  <c r="AH21" i="2"/>
  <c r="AH26" i="2"/>
  <c r="AH30" i="2"/>
  <c r="AH34" i="2"/>
  <c r="AH38" i="2"/>
  <c r="AH43" i="2"/>
  <c r="AH47" i="2"/>
  <c r="AH52" i="2"/>
  <c r="AH57" i="2"/>
  <c r="AH66" i="2"/>
  <c r="AH70" i="2"/>
  <c r="X82" i="3"/>
  <c r="AH75" i="3"/>
  <c r="AN75" i="3" s="1"/>
  <c r="AP75" i="3" s="1"/>
  <c r="AH55" i="3"/>
  <c r="AH21" i="3"/>
  <c r="AH30" i="3"/>
  <c r="AH38" i="3"/>
  <c r="AH43" i="3"/>
  <c r="AH49" i="3"/>
  <c r="AH58" i="3"/>
  <c r="AN58" i="3" s="1"/>
  <c r="AH63" i="3"/>
  <c r="AN63" i="3" s="1"/>
  <c r="AP63" i="3" s="1"/>
  <c r="AH71" i="3"/>
  <c r="AN71" i="3" s="1"/>
  <c r="AP71" i="3" s="1"/>
  <c r="AH79" i="3"/>
  <c r="AN79" i="3" s="1"/>
  <c r="AP79" i="3" s="1"/>
  <c r="AH18" i="3"/>
  <c r="AH27" i="3"/>
  <c r="AH35" i="3"/>
  <c r="AH54" i="3"/>
  <c r="AH68" i="3"/>
  <c r="AN68" i="3" s="1"/>
  <c r="AP68" i="3" s="1"/>
  <c r="AH73" i="3"/>
  <c r="AN73" i="3" s="1"/>
  <c r="AP73" i="3" s="1"/>
  <c r="AH23" i="3"/>
  <c r="AH32" i="3"/>
  <c r="AH45" i="3"/>
  <c r="AH51" i="3"/>
  <c r="AH60" i="3"/>
  <c r="AH65" i="3"/>
  <c r="AN65" i="3" s="1"/>
  <c r="AP65" i="3" s="1"/>
  <c r="AH47" i="3"/>
  <c r="AH78" i="3"/>
  <c r="AN78" i="3" s="1"/>
  <c r="AP78" i="3" s="1"/>
  <c r="AH17" i="3"/>
  <c r="AH26" i="3"/>
  <c r="AH34" i="3"/>
  <c r="AH53" i="3"/>
  <c r="AM62" i="3"/>
  <c r="AH67" i="3"/>
  <c r="AN67" i="3" s="1"/>
  <c r="AP67" i="3" s="1"/>
  <c r="AH22" i="3"/>
  <c r="AH31" i="3"/>
  <c r="AH39" i="3"/>
  <c r="AH44" i="3"/>
  <c r="AH50" i="3"/>
  <c r="AH59" i="3"/>
  <c r="AH64" i="3"/>
  <c r="AN64" i="3" s="1"/>
  <c r="AP64" i="3" s="1"/>
  <c r="AH72" i="3"/>
  <c r="AN72" i="3" s="1"/>
  <c r="AP72" i="3" s="1"/>
  <c r="AH80" i="3"/>
  <c r="AN80" i="3" s="1"/>
  <c r="AP80" i="3" s="1"/>
  <c r="AM83" i="3"/>
  <c r="AG83" i="3"/>
  <c r="AM73" i="2"/>
  <c r="AJ42" i="2"/>
  <c r="AJ62" i="3"/>
  <c r="AK77" i="3"/>
  <c r="AK76" i="3" s="1"/>
  <c r="S82" i="3"/>
  <c r="AM24" i="3"/>
  <c r="AK24" i="3"/>
  <c r="AJ76" i="3"/>
  <c r="AL77" i="3"/>
  <c r="AL76" i="3" s="1"/>
  <c r="AM56" i="3"/>
  <c r="AJ56" i="3"/>
  <c r="AJ15" i="3"/>
  <c r="AK56" i="3"/>
  <c r="AM76" i="3"/>
  <c r="D82" i="3"/>
  <c r="AL15" i="3"/>
  <c r="AK42" i="3"/>
  <c r="AL42" i="3"/>
  <c r="AM48" i="3"/>
  <c r="AK48" i="3"/>
  <c r="AL56" i="3"/>
  <c r="I82" i="3"/>
  <c r="N82" i="3"/>
  <c r="W83" i="3"/>
  <c r="AJ15" i="2"/>
  <c r="AM15" i="3"/>
  <c r="AL24" i="3"/>
  <c r="AM42" i="3"/>
  <c r="AJ48" i="3"/>
  <c r="AJ42" i="3"/>
  <c r="AI56" i="3"/>
  <c r="AK15" i="3"/>
  <c r="AJ24" i="3"/>
  <c r="AL48" i="3"/>
  <c r="AI62" i="3"/>
  <c r="AI15" i="3"/>
  <c r="AI42" i="3"/>
  <c r="AI24" i="3"/>
  <c r="AI48" i="3"/>
  <c r="AI76" i="3"/>
  <c r="W73" i="2"/>
  <c r="AM24" i="2"/>
  <c r="AM56" i="2"/>
  <c r="AM72" i="2"/>
  <c r="AM62" i="2"/>
  <c r="AM15" i="2"/>
  <c r="AL48" i="2"/>
  <c r="AJ48" i="2"/>
  <c r="AJ56" i="2"/>
  <c r="D72" i="2"/>
  <c r="M73" i="2"/>
  <c r="X72" i="2"/>
  <c r="AG73" i="2"/>
  <c r="AK15" i="2"/>
  <c r="AL15" i="2"/>
  <c r="AK24" i="2"/>
  <c r="AL42" i="2"/>
  <c r="AK62" i="2"/>
  <c r="N72" i="2"/>
  <c r="S72" i="2"/>
  <c r="AK56" i="2"/>
  <c r="AI56" i="2"/>
  <c r="AL24" i="2"/>
  <c r="AM42" i="2"/>
  <c r="AM48" i="2"/>
  <c r="AL62" i="2"/>
  <c r="I72" i="2"/>
  <c r="AC72" i="2"/>
  <c r="AJ24" i="2"/>
  <c r="AK42" i="2"/>
  <c r="AK48" i="2"/>
  <c r="AL56" i="2"/>
  <c r="AJ62" i="2"/>
  <c r="AI15" i="2"/>
  <c r="AI42" i="2"/>
  <c r="AI48" i="2"/>
  <c r="AI24" i="2"/>
  <c r="AI62" i="2"/>
  <c r="AI71" i="2" l="1"/>
  <c r="AK71" i="2"/>
  <c r="AJ71" i="2"/>
  <c r="AL71" i="2"/>
  <c r="AM81" i="3"/>
  <c r="AH77" i="3"/>
  <c r="AN77" i="3" s="1"/>
  <c r="AL62" i="3"/>
  <c r="AP58" i="3"/>
  <c r="AN56" i="3"/>
  <c r="AP56" i="3" s="1"/>
  <c r="N83" i="3"/>
  <c r="AH42" i="3"/>
  <c r="X83" i="3"/>
  <c r="AK62" i="3"/>
  <c r="AK81" i="3" s="1"/>
  <c r="AH48" i="3"/>
  <c r="AH56" i="3"/>
  <c r="AJ81" i="3"/>
  <c r="AH15" i="3"/>
  <c r="AN15" i="3" s="1"/>
  <c r="AH24" i="3"/>
  <c r="D83" i="3"/>
  <c r="AL81" i="3"/>
  <c r="X73" i="2"/>
  <c r="AM82" i="3"/>
  <c r="AI81" i="3"/>
  <c r="AH56" i="2"/>
  <c r="D73" i="2"/>
  <c r="AH48" i="2"/>
  <c r="N73" i="2"/>
  <c r="AH62" i="2"/>
  <c r="AH42" i="2"/>
  <c r="AM71" i="2"/>
  <c r="AH24" i="2"/>
  <c r="AH15" i="2"/>
  <c r="AM52" i="1"/>
  <c r="AL52" i="1"/>
  <c r="AK52" i="1"/>
  <c r="AJ52" i="1"/>
  <c r="AI52" i="1"/>
  <c r="AH71" i="2" l="1"/>
  <c r="AH72" i="2"/>
  <c r="AH52" i="1"/>
  <c r="AP77" i="3"/>
  <c r="AP76" i="3" s="1"/>
  <c r="AN76" i="3"/>
  <c r="AN62" i="3" s="1"/>
  <c r="AP62" i="3" s="1"/>
  <c r="AP15" i="3"/>
  <c r="AN81" i="3"/>
  <c r="AH62" i="3"/>
  <c r="AH81" i="3" s="1"/>
  <c r="AH82" i="3"/>
  <c r="AH76" i="3"/>
  <c r="AM40" i="1"/>
  <c r="AM16" i="1"/>
  <c r="AM17" i="1"/>
  <c r="AM18" i="1"/>
  <c r="AM19" i="1"/>
  <c r="AM20" i="1"/>
  <c r="AM21" i="1"/>
  <c r="AM22" i="1"/>
  <c r="AM23" i="1"/>
  <c r="AL16" i="1"/>
  <c r="AL17" i="1"/>
  <c r="AL18" i="1"/>
  <c r="AL19" i="1"/>
  <c r="AL20" i="1"/>
  <c r="AL21" i="1"/>
  <c r="AL22" i="1"/>
  <c r="AL23" i="1"/>
  <c r="AK16" i="1"/>
  <c r="AK17" i="1"/>
  <c r="AK18" i="1"/>
  <c r="AK19" i="1"/>
  <c r="AK20" i="1"/>
  <c r="AK21" i="1"/>
  <c r="AK22" i="1"/>
  <c r="AK23" i="1"/>
  <c r="AJ16" i="1"/>
  <c r="AJ17" i="1"/>
  <c r="AJ18" i="1"/>
  <c r="AJ19" i="1"/>
  <c r="AJ20" i="1"/>
  <c r="AJ21" i="1"/>
  <c r="AJ22" i="1"/>
  <c r="AJ23" i="1"/>
  <c r="AI16" i="1"/>
  <c r="AH16" i="1" s="1"/>
  <c r="AI17" i="1"/>
  <c r="AH17" i="1" s="1"/>
  <c r="AI18" i="1"/>
  <c r="AH18" i="1" s="1"/>
  <c r="AI19" i="1"/>
  <c r="AH19" i="1" s="1"/>
  <c r="AI20" i="1"/>
  <c r="AH20" i="1" s="1"/>
  <c r="AI21" i="1"/>
  <c r="AH21" i="1" s="1"/>
  <c r="AI22" i="1"/>
  <c r="AH22" i="1" s="1"/>
  <c r="AI23" i="1"/>
  <c r="AH23" i="1" s="1"/>
  <c r="N74" i="1"/>
  <c r="AG74" i="1"/>
  <c r="AB74" i="1"/>
  <c r="W74" i="1"/>
  <c r="H74" i="1"/>
  <c r="M74" i="1"/>
  <c r="R74" i="1"/>
  <c r="T74" i="1"/>
  <c r="S74" i="1"/>
  <c r="U74" i="1"/>
  <c r="V74" i="1"/>
  <c r="O74" i="1"/>
  <c r="P74" i="1"/>
  <c r="Q74" i="1"/>
  <c r="Y74" i="1"/>
  <c r="X74" i="1"/>
  <c r="Z74" i="1"/>
  <c r="AA74" i="1"/>
  <c r="AC74" i="1"/>
  <c r="AD74" i="1"/>
  <c r="AE74" i="1"/>
  <c r="AF74" i="1"/>
  <c r="D74" i="1"/>
  <c r="E74" i="1"/>
  <c r="F74" i="1"/>
  <c r="G74" i="1"/>
  <c r="I74" i="1"/>
  <c r="J74" i="1"/>
  <c r="L74" i="1"/>
  <c r="K7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1" i="1"/>
  <c r="AI43" i="1"/>
  <c r="AI44" i="1"/>
  <c r="AI45" i="1"/>
  <c r="AI46" i="1"/>
  <c r="AI47" i="1"/>
  <c r="AI49" i="1"/>
  <c r="AI50" i="1"/>
  <c r="AI51" i="1"/>
  <c r="AI53" i="1"/>
  <c r="AI54" i="1"/>
  <c r="AI57" i="1"/>
  <c r="AI58" i="1"/>
  <c r="AI59" i="1"/>
  <c r="AI60" i="1"/>
  <c r="AI63" i="1"/>
  <c r="AI64" i="1"/>
  <c r="AI65" i="1"/>
  <c r="AI66" i="1"/>
  <c r="AI67" i="1"/>
  <c r="AI68" i="1"/>
  <c r="AI69" i="1"/>
  <c r="AI70" i="1"/>
  <c r="AI71" i="1"/>
  <c r="AI72" i="1"/>
  <c r="AI73" i="1"/>
  <c r="AJ41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3" i="1"/>
  <c r="AJ44" i="1"/>
  <c r="AJ45" i="1"/>
  <c r="AJ46" i="1"/>
  <c r="AJ47" i="1"/>
  <c r="AJ49" i="1"/>
  <c r="AJ50" i="1"/>
  <c r="AJ51" i="1"/>
  <c r="AJ53" i="1"/>
  <c r="AJ54" i="1"/>
  <c r="AJ57" i="1"/>
  <c r="AJ58" i="1"/>
  <c r="AJ59" i="1"/>
  <c r="AJ60" i="1"/>
  <c r="AJ63" i="1"/>
  <c r="AJ64" i="1"/>
  <c r="AJ65" i="1"/>
  <c r="AJ66" i="1"/>
  <c r="AJ67" i="1"/>
  <c r="AJ68" i="1"/>
  <c r="AJ69" i="1"/>
  <c r="AJ70" i="1"/>
  <c r="AJ71" i="1"/>
  <c r="AJ72" i="1"/>
  <c r="AJ73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1" i="1"/>
  <c r="AK43" i="1"/>
  <c r="AK44" i="1"/>
  <c r="AK45" i="1"/>
  <c r="AK46" i="1"/>
  <c r="AK47" i="1"/>
  <c r="AK49" i="1"/>
  <c r="AK50" i="1"/>
  <c r="AK51" i="1"/>
  <c r="AK53" i="1"/>
  <c r="AK54" i="1"/>
  <c r="AK57" i="1"/>
  <c r="AK58" i="1"/>
  <c r="AK59" i="1"/>
  <c r="AK60" i="1"/>
  <c r="AK63" i="1"/>
  <c r="AK64" i="1"/>
  <c r="AK65" i="1"/>
  <c r="AK66" i="1"/>
  <c r="AK67" i="1"/>
  <c r="AK68" i="1"/>
  <c r="AK69" i="1"/>
  <c r="AK70" i="1"/>
  <c r="AK71" i="1"/>
  <c r="AK72" i="1"/>
  <c r="AK73" i="1"/>
  <c r="AL41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3" i="1"/>
  <c r="AL45" i="1"/>
  <c r="AL46" i="1"/>
  <c r="AL47" i="1"/>
  <c r="AL49" i="1"/>
  <c r="AL50" i="1"/>
  <c r="AL51" i="1"/>
  <c r="AL53" i="1"/>
  <c r="AL54" i="1"/>
  <c r="AL57" i="1"/>
  <c r="AL58" i="1"/>
  <c r="AL59" i="1"/>
  <c r="AL60" i="1"/>
  <c r="AL63" i="1"/>
  <c r="AL64" i="1"/>
  <c r="AL65" i="1"/>
  <c r="AL66" i="1"/>
  <c r="AL67" i="1"/>
  <c r="AL68" i="1"/>
  <c r="AL69" i="1"/>
  <c r="AL70" i="1"/>
  <c r="AL71" i="1"/>
  <c r="AL72" i="1"/>
  <c r="AL73" i="1"/>
  <c r="AM57" i="1"/>
  <c r="AM58" i="1"/>
  <c r="AM59" i="1"/>
  <c r="AM60" i="1"/>
  <c r="AM61" i="1"/>
  <c r="AM63" i="1"/>
  <c r="AM64" i="1"/>
  <c r="AM65" i="1"/>
  <c r="AM66" i="1"/>
  <c r="AM67" i="1"/>
  <c r="AM68" i="1"/>
  <c r="AM69" i="1"/>
  <c r="AM70" i="1"/>
  <c r="AM71" i="1"/>
  <c r="AM72" i="1"/>
  <c r="AM73" i="1"/>
  <c r="AM49" i="1"/>
  <c r="AM50" i="1"/>
  <c r="AM51" i="1"/>
  <c r="AM53" i="1"/>
  <c r="AM54" i="1"/>
  <c r="AM55" i="1"/>
  <c r="AL44" i="1"/>
  <c r="AM45" i="1"/>
  <c r="AM43" i="1"/>
  <c r="AM44" i="1"/>
  <c r="AM47" i="1"/>
  <c r="AM26" i="1"/>
  <c r="AM41" i="1"/>
  <c r="AM25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K24" i="1" l="1"/>
  <c r="AJ48" i="1"/>
  <c r="AJ24" i="1"/>
  <c r="AH50" i="1"/>
  <c r="AH70" i="1"/>
  <c r="AH60" i="1"/>
  <c r="AI48" i="1"/>
  <c r="AH44" i="1"/>
  <c r="AH34" i="1"/>
  <c r="AH26" i="1"/>
  <c r="AL24" i="1"/>
  <c r="AL48" i="1"/>
  <c r="AK48" i="1"/>
  <c r="AP81" i="3"/>
  <c r="AH69" i="1"/>
  <c r="AH59" i="1"/>
  <c r="AH49" i="1"/>
  <c r="AH38" i="1"/>
  <c r="AH30" i="1"/>
  <c r="AH31" i="1"/>
  <c r="AH68" i="1"/>
  <c r="AH58" i="1"/>
  <c r="AH47" i="1"/>
  <c r="AH37" i="1"/>
  <c r="AH29" i="1"/>
  <c r="AH67" i="1"/>
  <c r="AH57" i="1"/>
  <c r="AH46" i="1"/>
  <c r="AH36" i="1"/>
  <c r="AH28" i="1"/>
  <c r="AH66" i="1"/>
  <c r="AH45" i="1"/>
  <c r="AH35" i="1"/>
  <c r="AH27" i="1"/>
  <c r="AH65" i="1"/>
  <c r="AH54" i="1"/>
  <c r="AH72" i="1"/>
  <c r="AH64" i="1"/>
  <c r="AH53" i="1"/>
  <c r="AH43" i="1"/>
  <c r="AH42" i="1" s="1"/>
  <c r="AH33" i="1"/>
  <c r="AH25" i="1"/>
  <c r="AH73" i="1"/>
  <c r="AH71" i="1"/>
  <c r="AH63" i="1"/>
  <c r="AH51" i="1"/>
  <c r="AH41" i="1"/>
  <c r="AH32" i="1"/>
  <c r="AH39" i="1"/>
  <c r="W76" i="1"/>
  <c r="M76" i="1"/>
  <c r="AM76" i="1"/>
  <c r="D75" i="1"/>
  <c r="AC75" i="1"/>
  <c r="AK42" i="1"/>
  <c r="AL62" i="1"/>
  <c r="AM56" i="1"/>
  <c r="AK56" i="1"/>
  <c r="AM62" i="1"/>
  <c r="AM75" i="1" s="1"/>
  <c r="AK62" i="1"/>
  <c r="AI62" i="1"/>
  <c r="AL56" i="1"/>
  <c r="AI56" i="1"/>
  <c r="AJ42" i="1"/>
  <c r="AI24" i="1"/>
  <c r="AI42" i="1"/>
  <c r="AL15" i="1"/>
  <c r="AM48" i="1"/>
  <c r="AJ15" i="1"/>
  <c r="AL42" i="1"/>
  <c r="AG76" i="1"/>
  <c r="AM42" i="1"/>
  <c r="AJ62" i="1"/>
  <c r="N75" i="1"/>
  <c r="AK15" i="1"/>
  <c r="AM24" i="1"/>
  <c r="AJ56" i="1"/>
  <c r="I75" i="1"/>
  <c r="X75" i="1"/>
  <c r="S75" i="1"/>
  <c r="AI15" i="1"/>
  <c r="AM15" i="1"/>
  <c r="AH56" i="1" l="1"/>
  <c r="AH24" i="1"/>
  <c r="AH62" i="1"/>
  <c r="AH48" i="1"/>
  <c r="X76" i="1"/>
  <c r="D76" i="1"/>
  <c r="AL74" i="1"/>
  <c r="AH15" i="1"/>
  <c r="N76" i="1"/>
  <c r="AM74" i="1"/>
  <c r="AK74" i="1"/>
  <c r="AI74" i="1"/>
  <c r="AJ74" i="1"/>
  <c r="AH75" i="1" l="1"/>
  <c r="AH74" i="1"/>
</calcChain>
</file>

<file path=xl/sharedStrings.xml><?xml version="1.0" encoding="utf-8"?>
<sst xmlns="http://schemas.openxmlformats.org/spreadsheetml/2006/main" count="535" uniqueCount="129">
  <si>
    <t>Załącznik nr 2</t>
  </si>
  <si>
    <t>do Uchwały nr  11/000/2023 Senatu AJP</t>
  </si>
  <si>
    <t>z dnia 21 marca 2023 r.</t>
  </si>
  <si>
    <t>obowiązuje I i II rok studiów od r.a. 2023/2024</t>
  </si>
  <si>
    <t xml:space="preserve">PLAN  STUDIÓW  STACJONARNYCH  I stopnia                 </t>
  </si>
  <si>
    <t>KIERUNEK: FILOLOGIA POLSKA</t>
  </si>
  <si>
    <t>PROFIL: OGÓLNOAKADEMICKI</t>
  </si>
  <si>
    <t>w zakresie: KOMUNIKACJI MEDIALNEJ</t>
  </si>
  <si>
    <t>specjalizacja: NAUCZYCIELSKA</t>
  </si>
  <si>
    <t>Lp.</t>
  </si>
  <si>
    <t>Nazwa przedmiotu</t>
  </si>
  <si>
    <t>Forma zaliczenia</t>
  </si>
  <si>
    <t>ROK I</t>
  </si>
  <si>
    <t>ROK II</t>
  </si>
  <si>
    <t>ROK III</t>
  </si>
  <si>
    <t>Ogółem</t>
  </si>
  <si>
    <t>w tym:</t>
  </si>
  <si>
    <t>ECTS</t>
  </si>
  <si>
    <t>ECTS  bezpośredni kontakt - zajęcia*</t>
  </si>
  <si>
    <t>Konsultacje 15godz./sem**</t>
  </si>
  <si>
    <t>Bezpośredni kontakt</t>
  </si>
  <si>
    <t>1 sem.</t>
  </si>
  <si>
    <t>2 sem.</t>
  </si>
  <si>
    <t>3 sem.</t>
  </si>
  <si>
    <t>4 sem.</t>
  </si>
  <si>
    <t>5 sem.</t>
  </si>
  <si>
    <t>6 sem.</t>
  </si>
  <si>
    <t>w</t>
  </si>
  <si>
    <t>ćw</t>
  </si>
  <si>
    <t>lab</t>
  </si>
  <si>
    <t>p</t>
  </si>
  <si>
    <t>w.</t>
  </si>
  <si>
    <t>ćw.</t>
  </si>
  <si>
    <t>A. Przedmioty podstawowe</t>
  </si>
  <si>
    <t>Język łaciński</t>
  </si>
  <si>
    <t>Zo</t>
  </si>
  <si>
    <t>Kultura antyczna</t>
  </si>
  <si>
    <t>E I</t>
  </si>
  <si>
    <t>Wiedza o kulturze</t>
  </si>
  <si>
    <t>Nauki pomocnicze filologii polskiej</t>
  </si>
  <si>
    <t>Historia Polski</t>
  </si>
  <si>
    <t>Historia filozofii</t>
  </si>
  <si>
    <t>Wykład ogólnowydziałowy</t>
  </si>
  <si>
    <t>Z</t>
  </si>
  <si>
    <t>Wykład ogólnowydziałowy II</t>
  </si>
  <si>
    <t>B. Przedmioty kierunkowe</t>
  </si>
  <si>
    <t>Hist. lit. pol.: średniowiecze-oświecenie</t>
  </si>
  <si>
    <t>E II</t>
  </si>
  <si>
    <t>Hist. lit. pol.: romantyzm-pozytywizm</t>
  </si>
  <si>
    <t>E IV</t>
  </si>
  <si>
    <t>Hist.lit.pol.: Młoda Polska-dwudziestol.</t>
  </si>
  <si>
    <t>E V</t>
  </si>
  <si>
    <t>Współczesna literatura polska</t>
  </si>
  <si>
    <t>E VI</t>
  </si>
  <si>
    <t>Literatura obca</t>
  </si>
  <si>
    <t>Analiza i interpretacja dzieła literackiego</t>
  </si>
  <si>
    <t>Poetyka</t>
  </si>
  <si>
    <t>Gramatyka historyczna jęz. polskiego</t>
  </si>
  <si>
    <t>Historia języka polskiego</t>
  </si>
  <si>
    <t>E III</t>
  </si>
  <si>
    <t>Gramatyka opisowa języka polskiego</t>
  </si>
  <si>
    <t>Stylistyka praktyczna</t>
  </si>
  <si>
    <t>Kultura języka polskiego</t>
  </si>
  <si>
    <t>Pragmalingwistyka i komunikacja jęz.</t>
  </si>
  <si>
    <t>Lingwistyka tekstu i retoryka</t>
  </si>
  <si>
    <t>Warsztaty artystyczne (filmowe lub teatralne)</t>
  </si>
  <si>
    <t>Seminarium dyplomowe</t>
  </si>
  <si>
    <t>Praca dyplomowa</t>
  </si>
  <si>
    <t>C. Inne przedmioty</t>
  </si>
  <si>
    <t>Język obcy</t>
  </si>
  <si>
    <t>Technologia informacyjna</t>
  </si>
  <si>
    <t>Wychowanie fizyczne</t>
  </si>
  <si>
    <t>Bezpieczeństwo i higiena pracy</t>
  </si>
  <si>
    <t>Prawo autorskie</t>
  </si>
  <si>
    <t>Moduł 1. Przygotowanie w zakresie psychologiczno-pedagogicznym</t>
  </si>
  <si>
    <t>Wprowadzenie do psychologii</t>
  </si>
  <si>
    <t>Psychologia rozwojowa i wychowawcza</t>
  </si>
  <si>
    <t>Pedagogika ogólna</t>
  </si>
  <si>
    <t>Elementy pedagogiki specjalnej</t>
  </si>
  <si>
    <t>Emisja głosu</t>
  </si>
  <si>
    <t>Kultura żywego słowa / Komunikacja interpersonalna</t>
  </si>
  <si>
    <t>Praktyka</t>
  </si>
  <si>
    <t>Moduł 2. Przygotowanie w zakresie dydaktycznym</t>
  </si>
  <si>
    <t>Dydaktyka literatury i języka polskiego</t>
  </si>
  <si>
    <t>Metody kształcenia kompetencji językowych uczniów</t>
  </si>
  <si>
    <t>Literatura dla dzieci i młodzieży na lekcjach jęz. pol.</t>
  </si>
  <si>
    <t>Podstawy dydaktyki</t>
  </si>
  <si>
    <t>Moduł obieralny: komunikacja medialna</t>
  </si>
  <si>
    <t>Warsztaty dziennikarskie</t>
  </si>
  <si>
    <t>Edytorstwo tekstów medialnych</t>
  </si>
  <si>
    <t>Język reklamy i język polityki</t>
  </si>
  <si>
    <t>Gatunki dziennikarskie i medialne</t>
  </si>
  <si>
    <t>Kształtowanie opinii publicznej</t>
  </si>
  <si>
    <t>Ochrona własności intelektualnej</t>
  </si>
  <si>
    <t>Media współczesne w Polsce i na świecie</t>
  </si>
  <si>
    <t>RAZEM</t>
  </si>
  <si>
    <t>* - liczba godzin zajęć : 25,</t>
  </si>
  <si>
    <t>** - 1 sem = 0,6 pkt.; Jeżeli 1 pkt. = 25 godz, to 15 godz. = 0,6 pkt. na semestr.</t>
  </si>
  <si>
    <t>w zakresie: LOGOPEDII</t>
  </si>
  <si>
    <t>Moduł obieralny: logopedia</t>
  </si>
  <si>
    <t>Wprowadzenie do logopedii</t>
  </si>
  <si>
    <t>Fonetyka artykulacyjna i fonologia dla logopedów</t>
  </si>
  <si>
    <t>Foniatria i audiofonologia/audiologia</t>
  </si>
  <si>
    <t>Wybrane zagadnienia z anatomii, fizjologii i patologii układu nerwowego, narządu głosu, mowy i słuchu</t>
  </si>
  <si>
    <t>Rozwój mowy i języka dziecka</t>
  </si>
  <si>
    <t>Psychologiczne podstawy logopedii</t>
  </si>
  <si>
    <t>Neuropsychologia i neuropsychologiczne podstawy zaburzeń mowy</t>
  </si>
  <si>
    <t>Psychiatria i neurologia dziecięca</t>
  </si>
  <si>
    <t>Diagnoza i terapia trudności w czytaniu i pisaniu</t>
  </si>
  <si>
    <t>Logorytmika z emisją i higieną głosu</t>
  </si>
  <si>
    <t>Informatyka dla logopedów</t>
  </si>
  <si>
    <t>Dydakyka logopedii</t>
  </si>
  <si>
    <t xml:space="preserve">Moduł: Zaburzenia komunikacji językowej </t>
  </si>
  <si>
    <t>Dyslalia, afazja, alalia</t>
  </si>
  <si>
    <t>Dysglosja</t>
  </si>
  <si>
    <t>Jąkanie</t>
  </si>
  <si>
    <t>Oligofazja, dysartria, anartria</t>
  </si>
  <si>
    <t>w zakresie: NAUCZANIA JĘZYKA POLSKIEGO JAKO OBCEGO I DRUGIEGO</t>
  </si>
  <si>
    <t>Moduł obieralny: nauczanie języka polskiego jako obcego i drugiego</t>
  </si>
  <si>
    <t>Kanon literacki w nauczaniu języka polskiego jako obcego i drugiego</t>
  </si>
  <si>
    <t>Metodyka nauczania języka polskiego jako obcego i drugiego</t>
  </si>
  <si>
    <t>Komunikacja międzykulturowa</t>
  </si>
  <si>
    <t>Metody logopedyczne w nauczaniu języka polskiego jako obcego i drugiego</t>
  </si>
  <si>
    <t>Praca z dzieckiem z doświadczeniem migracyjnym</t>
  </si>
  <si>
    <t>Metodyka nauczania wiedzy o kulturze i historii Polski</t>
  </si>
  <si>
    <t>Teorie akwizycji języka</t>
  </si>
  <si>
    <t>Testowanie i ocenianie w glottodydaktyce</t>
  </si>
  <si>
    <t>Techniki multimedialne w nauczaniu jpjo</t>
  </si>
  <si>
    <t>Zagadnienia bilingwizmu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</si>
</sst>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charset val="238"/>
    </font>
    <font>
      <sz val="6"/>
      <name val="Arial CE"/>
      <family val="2"/>
      <charset val="238"/>
    </font>
    <font>
      <i/>
      <sz val="6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i/>
      <sz val="5"/>
      <name val="Arial CE"/>
      <charset val="238"/>
    </font>
    <font>
      <b/>
      <sz val="6"/>
      <name val="Arial CE"/>
      <family val="2"/>
      <charset val="238"/>
    </font>
    <font>
      <b/>
      <i/>
      <sz val="7"/>
      <name val="Arial CE"/>
      <charset val="238"/>
    </font>
    <font>
      <i/>
      <sz val="7"/>
      <color indexed="10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i/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 CE"/>
      <charset val="238"/>
    </font>
    <font>
      <sz val="15"/>
      <color indexed="10"/>
      <name val="Times New Roman"/>
      <family val="1"/>
      <charset val="238"/>
    </font>
    <font>
      <sz val="15"/>
      <color indexed="10"/>
      <name val="Arial"/>
      <family val="2"/>
      <charset val="238"/>
    </font>
    <font>
      <b/>
      <i/>
      <sz val="8"/>
      <color indexed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8"/>
      <color indexed="10"/>
      <name val="Arial CE"/>
      <family val="2"/>
      <charset val="238"/>
    </font>
    <font>
      <b/>
      <sz val="7"/>
      <name val="Arial CE"/>
      <charset val="238"/>
    </font>
    <font>
      <sz val="7.5"/>
      <name val="Arial CE"/>
      <family val="2"/>
      <charset val="238"/>
    </font>
    <font>
      <sz val="8"/>
      <color indexed="17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indexed="17"/>
      <name val="Arial CE"/>
      <family val="2"/>
      <charset val="238"/>
    </font>
    <font>
      <sz val="8"/>
      <color indexed="8"/>
      <name val="Arial CE"/>
      <family val="2"/>
      <charset val="238"/>
    </font>
    <font>
      <sz val="7.5"/>
      <name val="Arial"/>
      <family val="2"/>
      <charset val="238"/>
    </font>
    <font>
      <b/>
      <sz val="5"/>
      <name val="Arial"/>
      <family val="2"/>
      <charset val="238"/>
    </font>
    <font>
      <b/>
      <sz val="6"/>
      <name val="Arial"/>
      <family val="2"/>
      <charset val="238"/>
    </font>
    <font>
      <b/>
      <i/>
      <sz val="8"/>
      <name val="Arial CE"/>
      <family val="2"/>
      <charset val="238"/>
    </font>
    <font>
      <i/>
      <sz val="7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5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4" fillId="0" borderId="1" xfId="0" applyFont="1" applyBorder="1"/>
    <xf numFmtId="0" fontId="18" fillId="0" borderId="0" xfId="0" applyFont="1"/>
    <xf numFmtId="0" fontId="1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center" vertical="center"/>
    </xf>
    <xf numFmtId="0" fontId="26" fillId="15" borderId="0" xfId="1" applyFont="1" applyFill="1" applyAlignment="1">
      <alignment horizontal="center" vertical="top"/>
    </xf>
    <xf numFmtId="0" fontId="26" fillId="0" borderId="0" xfId="1" applyFont="1" applyAlignment="1">
      <alignment horizontal="center" vertical="top"/>
    </xf>
    <xf numFmtId="0" fontId="26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5" fillId="15" borderId="0" xfId="0" applyFont="1" applyFill="1" applyAlignment="1">
      <alignment horizontal="right" vertical="top"/>
    </xf>
    <xf numFmtId="0" fontId="25" fillId="0" borderId="0" xfId="0" applyFont="1" applyAlignment="1">
      <alignment horizontal="right" vertical="top" wrapText="1"/>
    </xf>
    <xf numFmtId="0" fontId="19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 textRotation="90" wrapText="1"/>
    </xf>
    <xf numFmtId="0" fontId="36" fillId="0" borderId="1" xfId="0" applyFont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7" fillId="14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gnieszka\AppData\Local\Microsoft\Windows\Temporary%20Internet%20Files\Content.IE5\L53UP1TD\I%20Filologia%20polska\PROGRAM%20KSZTA&#321;CENIA%20FILOLOGIA%20POLSKA%20I%20STOPNIE&#323;\I%20Filologia%20polska\PLAN%20S%20-%20F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główny"/>
    </sheetNames>
    <sheetDataSet>
      <sheetData sheetId="0" refreshError="1">
        <row r="41">
          <cell r="AM41">
            <v>12</v>
          </cell>
        </row>
        <row r="42">
          <cell r="AM42">
            <v>2</v>
          </cell>
        </row>
        <row r="108">
          <cell r="AM10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5"/>
  <sheetViews>
    <sheetView topLeftCell="A49" zoomScaleNormal="100" workbookViewId="0">
      <selection activeCell="A4" sqref="A4:AP4"/>
    </sheetView>
  </sheetViews>
  <sheetFormatPr defaultRowHeight="12.75" x14ac:dyDescent="0.2"/>
  <cols>
    <col min="1" max="1" width="2.85546875" customWidth="1"/>
    <col min="2" max="2" width="24.7109375" customWidth="1"/>
    <col min="3" max="3" width="3.140625" customWidth="1"/>
    <col min="4" max="33" width="3.28515625" customWidth="1"/>
    <col min="34" max="34" width="4.42578125" customWidth="1"/>
    <col min="35" max="39" width="3.7109375" customWidth="1"/>
    <col min="40" max="40" width="6.140625" customWidth="1"/>
    <col min="41" max="42" width="4" customWidth="1"/>
  </cols>
  <sheetData>
    <row r="1" spans="1:42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2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1:42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42" ht="12.7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</row>
    <row r="5" spans="1:42" ht="15" customHeight="1" x14ac:dyDescent="0.2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</row>
    <row r="6" spans="1:42" ht="15" customHeight="1" x14ac:dyDescent="0.2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1:42" ht="15" customHeight="1" x14ac:dyDescent="0.2">
      <c r="A7" s="69" t="s">
        <v>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</row>
    <row r="8" spans="1:42" ht="6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</row>
    <row r="9" spans="1:42" ht="15" customHeight="1" x14ac:dyDescent="0.2">
      <c r="A9" s="65" t="s">
        <v>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</row>
    <row r="10" spans="1:42" ht="15" customHeight="1" x14ac:dyDescent="0.2">
      <c r="A10" s="65" t="s">
        <v>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</row>
    <row r="11" spans="1:42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ht="18" customHeight="1" x14ac:dyDescent="0.2">
      <c r="A12" s="74" t="s">
        <v>9</v>
      </c>
      <c r="B12" s="74" t="s">
        <v>10</v>
      </c>
      <c r="C12" s="75" t="s">
        <v>11</v>
      </c>
      <c r="D12" s="76" t="s">
        <v>12</v>
      </c>
      <c r="E12" s="76"/>
      <c r="F12" s="76"/>
      <c r="G12" s="76"/>
      <c r="H12" s="76"/>
      <c r="I12" s="76"/>
      <c r="J12" s="76"/>
      <c r="K12" s="76"/>
      <c r="L12" s="76"/>
      <c r="M12" s="76"/>
      <c r="N12" s="76" t="s">
        <v>13</v>
      </c>
      <c r="O12" s="76"/>
      <c r="P12" s="76"/>
      <c r="Q12" s="76"/>
      <c r="R12" s="76"/>
      <c r="S12" s="76"/>
      <c r="T12" s="76"/>
      <c r="U12" s="76"/>
      <c r="V12" s="76"/>
      <c r="W12" s="76"/>
      <c r="X12" s="76" t="s">
        <v>14</v>
      </c>
      <c r="Y12" s="76"/>
      <c r="Z12" s="76"/>
      <c r="AA12" s="76"/>
      <c r="AB12" s="76"/>
      <c r="AC12" s="76"/>
      <c r="AD12" s="76"/>
      <c r="AE12" s="76"/>
      <c r="AF12" s="76"/>
      <c r="AG12" s="76"/>
      <c r="AH12" s="77" t="s">
        <v>15</v>
      </c>
      <c r="AI12" s="78" t="s">
        <v>16</v>
      </c>
      <c r="AJ12" s="78"/>
      <c r="AK12" s="78"/>
      <c r="AL12" s="78"/>
      <c r="AM12" s="79" t="s">
        <v>17</v>
      </c>
      <c r="AN12" s="80" t="s">
        <v>18</v>
      </c>
      <c r="AO12" s="81" t="s">
        <v>19</v>
      </c>
      <c r="AP12" s="73" t="s">
        <v>20</v>
      </c>
    </row>
    <row r="13" spans="1:42" ht="18" customHeight="1" x14ac:dyDescent="0.2">
      <c r="A13" s="74"/>
      <c r="B13" s="74"/>
      <c r="C13" s="75"/>
      <c r="D13" s="83" t="s">
        <v>21</v>
      </c>
      <c r="E13" s="83"/>
      <c r="F13" s="83"/>
      <c r="G13" s="83"/>
      <c r="H13" s="79" t="s">
        <v>17</v>
      </c>
      <c r="I13" s="83" t="s">
        <v>22</v>
      </c>
      <c r="J13" s="83"/>
      <c r="K13" s="83"/>
      <c r="L13" s="83"/>
      <c r="M13" s="79" t="s">
        <v>17</v>
      </c>
      <c r="N13" s="84" t="s">
        <v>23</v>
      </c>
      <c r="O13" s="84"/>
      <c r="P13" s="84"/>
      <c r="Q13" s="84"/>
      <c r="R13" s="79" t="s">
        <v>17</v>
      </c>
      <c r="S13" s="84" t="s">
        <v>24</v>
      </c>
      <c r="T13" s="84"/>
      <c r="U13" s="84"/>
      <c r="V13" s="84"/>
      <c r="W13" s="79" t="s">
        <v>17</v>
      </c>
      <c r="X13" s="85" t="s">
        <v>25</v>
      </c>
      <c r="Y13" s="85"/>
      <c r="Z13" s="85"/>
      <c r="AA13" s="85"/>
      <c r="AB13" s="79" t="s">
        <v>17</v>
      </c>
      <c r="AC13" s="85" t="s">
        <v>26</v>
      </c>
      <c r="AD13" s="85"/>
      <c r="AE13" s="85"/>
      <c r="AF13" s="85"/>
      <c r="AG13" s="79" t="s">
        <v>17</v>
      </c>
      <c r="AH13" s="77"/>
      <c r="AI13" s="78"/>
      <c r="AJ13" s="78"/>
      <c r="AK13" s="78"/>
      <c r="AL13" s="78"/>
      <c r="AM13" s="79"/>
      <c r="AN13" s="80"/>
      <c r="AO13" s="81"/>
      <c r="AP13" s="73"/>
    </row>
    <row r="14" spans="1:42" ht="18" customHeight="1" x14ac:dyDescent="0.2">
      <c r="A14" s="74"/>
      <c r="B14" s="74"/>
      <c r="C14" s="75"/>
      <c r="D14" s="21" t="s">
        <v>27</v>
      </c>
      <c r="E14" s="21" t="s">
        <v>28</v>
      </c>
      <c r="F14" s="21" t="s">
        <v>29</v>
      </c>
      <c r="G14" s="21" t="s">
        <v>30</v>
      </c>
      <c r="H14" s="79"/>
      <c r="I14" s="21" t="s">
        <v>27</v>
      </c>
      <c r="J14" s="21" t="s">
        <v>28</v>
      </c>
      <c r="K14" s="21" t="s">
        <v>29</v>
      </c>
      <c r="L14" s="21" t="s">
        <v>30</v>
      </c>
      <c r="M14" s="79"/>
      <c r="N14" s="23" t="s">
        <v>27</v>
      </c>
      <c r="O14" s="23" t="s">
        <v>28</v>
      </c>
      <c r="P14" s="23" t="s">
        <v>29</v>
      </c>
      <c r="Q14" s="23" t="s">
        <v>30</v>
      </c>
      <c r="R14" s="79"/>
      <c r="S14" s="23" t="s">
        <v>27</v>
      </c>
      <c r="T14" s="23" t="s">
        <v>28</v>
      </c>
      <c r="U14" s="23" t="s">
        <v>29</v>
      </c>
      <c r="V14" s="23" t="s">
        <v>30</v>
      </c>
      <c r="W14" s="79"/>
      <c r="X14" s="24" t="s">
        <v>27</v>
      </c>
      <c r="Y14" s="24" t="s">
        <v>28</v>
      </c>
      <c r="Z14" s="24" t="s">
        <v>29</v>
      </c>
      <c r="AA14" s="24" t="s">
        <v>30</v>
      </c>
      <c r="AB14" s="79"/>
      <c r="AC14" s="24" t="s">
        <v>27</v>
      </c>
      <c r="AD14" s="24" t="s">
        <v>28</v>
      </c>
      <c r="AE14" s="24" t="s">
        <v>29</v>
      </c>
      <c r="AF14" s="24" t="s">
        <v>30</v>
      </c>
      <c r="AG14" s="79"/>
      <c r="AH14" s="77"/>
      <c r="AI14" s="14" t="s">
        <v>31</v>
      </c>
      <c r="AJ14" s="14" t="s">
        <v>32</v>
      </c>
      <c r="AK14" s="14" t="s">
        <v>29</v>
      </c>
      <c r="AL14" s="14" t="s">
        <v>30</v>
      </c>
      <c r="AM14" s="79"/>
      <c r="AN14" s="80"/>
      <c r="AO14" s="81"/>
      <c r="AP14" s="73"/>
    </row>
    <row r="15" spans="1:42" ht="20.100000000000001" customHeight="1" x14ac:dyDescent="0.2">
      <c r="A15" s="82" t="s">
        <v>33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22">
        <f t="shared" ref="AH15:AM15" si="0">SUM(AH16:AH23)</f>
        <v>240</v>
      </c>
      <c r="AI15" s="22">
        <f t="shared" si="0"/>
        <v>180</v>
      </c>
      <c r="AJ15" s="22">
        <f t="shared" si="0"/>
        <v>60</v>
      </c>
      <c r="AK15" s="22">
        <f t="shared" si="0"/>
        <v>0</v>
      </c>
      <c r="AL15" s="22">
        <f t="shared" si="0"/>
        <v>0</v>
      </c>
      <c r="AM15" s="15">
        <f t="shared" si="0"/>
        <v>21</v>
      </c>
      <c r="AN15" s="54">
        <f t="shared" ref="AN15:AP15" si="1">SUM(AN16:AN23)</f>
        <v>9.6</v>
      </c>
      <c r="AO15" s="54">
        <f t="shared" si="1"/>
        <v>4.2</v>
      </c>
      <c r="AP15" s="55">
        <f t="shared" si="1"/>
        <v>13.8</v>
      </c>
    </row>
    <row r="16" spans="1:42" ht="20.100000000000001" customHeight="1" x14ac:dyDescent="0.2">
      <c r="A16" s="11">
        <v>1</v>
      </c>
      <c r="B16" s="31" t="s">
        <v>34</v>
      </c>
      <c r="C16" s="50" t="s">
        <v>35</v>
      </c>
      <c r="D16" s="32"/>
      <c r="E16" s="32">
        <v>30</v>
      </c>
      <c r="F16" s="32"/>
      <c r="G16" s="32"/>
      <c r="H16" s="51">
        <v>2</v>
      </c>
      <c r="I16" s="32"/>
      <c r="J16" s="32"/>
      <c r="K16" s="32"/>
      <c r="L16" s="32"/>
      <c r="M16" s="51"/>
      <c r="N16" s="34"/>
      <c r="O16" s="34"/>
      <c r="P16" s="34"/>
      <c r="Q16" s="34"/>
      <c r="R16" s="28"/>
      <c r="S16" s="34"/>
      <c r="T16" s="34"/>
      <c r="U16" s="34"/>
      <c r="V16" s="34"/>
      <c r="W16" s="28"/>
      <c r="X16" s="36"/>
      <c r="Y16" s="36"/>
      <c r="Z16" s="36"/>
      <c r="AA16" s="36"/>
      <c r="AB16" s="28"/>
      <c r="AC16" s="36"/>
      <c r="AD16" s="36"/>
      <c r="AE16" s="36"/>
      <c r="AF16" s="36"/>
      <c r="AG16" s="28"/>
      <c r="AH16" s="17">
        <f>AI16+AJ16+AK16+AL16</f>
        <v>30</v>
      </c>
      <c r="AI16" s="18">
        <f t="shared" ref="AI16:AM23" si="2">D16+I16+N16+S16+X16+AC16</f>
        <v>0</v>
      </c>
      <c r="AJ16" s="18">
        <f t="shared" si="2"/>
        <v>30</v>
      </c>
      <c r="AK16" s="18">
        <f t="shared" si="2"/>
        <v>0</v>
      </c>
      <c r="AL16" s="18">
        <f t="shared" si="2"/>
        <v>0</v>
      </c>
      <c r="AM16" s="16">
        <f t="shared" si="2"/>
        <v>2</v>
      </c>
      <c r="AN16" s="56">
        <v>1.2</v>
      </c>
      <c r="AO16" s="56">
        <v>0.6</v>
      </c>
      <c r="AP16" s="57">
        <f t="shared" ref="AP16:AP23" si="3">AN16+AO16</f>
        <v>1.7999999999999998</v>
      </c>
    </row>
    <row r="17" spans="1:42" ht="20.100000000000001" customHeight="1" x14ac:dyDescent="0.2">
      <c r="A17" s="11">
        <v>2</v>
      </c>
      <c r="B17" s="31" t="s">
        <v>36</v>
      </c>
      <c r="C17" s="59" t="s">
        <v>37</v>
      </c>
      <c r="D17" s="32">
        <v>30</v>
      </c>
      <c r="E17" s="32"/>
      <c r="F17" s="32"/>
      <c r="G17" s="32"/>
      <c r="H17" s="51">
        <v>3</v>
      </c>
      <c r="I17" s="32"/>
      <c r="J17" s="32"/>
      <c r="K17" s="32"/>
      <c r="L17" s="32"/>
      <c r="M17" s="51"/>
      <c r="N17" s="34"/>
      <c r="O17" s="34"/>
      <c r="P17" s="34"/>
      <c r="Q17" s="34"/>
      <c r="R17" s="28"/>
      <c r="S17" s="34"/>
      <c r="T17" s="34"/>
      <c r="U17" s="34"/>
      <c r="V17" s="34"/>
      <c r="W17" s="28"/>
      <c r="X17" s="36"/>
      <c r="Y17" s="36"/>
      <c r="Z17" s="36"/>
      <c r="AA17" s="36"/>
      <c r="AB17" s="28"/>
      <c r="AC17" s="36"/>
      <c r="AD17" s="36"/>
      <c r="AE17" s="36"/>
      <c r="AF17" s="36"/>
      <c r="AG17" s="28"/>
      <c r="AH17" s="17">
        <f>AI17+AJ17+AK17+AL17</f>
        <v>30</v>
      </c>
      <c r="AI17" s="18">
        <f t="shared" si="2"/>
        <v>30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6">
        <f t="shared" si="2"/>
        <v>3</v>
      </c>
      <c r="AN17" s="56">
        <v>1.2</v>
      </c>
      <c r="AO17" s="56">
        <v>0.6</v>
      </c>
      <c r="AP17" s="57">
        <f t="shared" si="3"/>
        <v>1.7999999999999998</v>
      </c>
    </row>
    <row r="18" spans="1:42" ht="20.100000000000001" customHeight="1" x14ac:dyDescent="0.2">
      <c r="A18" s="11">
        <v>3</v>
      </c>
      <c r="B18" s="31" t="s">
        <v>38</v>
      </c>
      <c r="C18" s="59" t="s">
        <v>35</v>
      </c>
      <c r="D18" s="41">
        <v>30</v>
      </c>
      <c r="E18" s="32"/>
      <c r="F18" s="32"/>
      <c r="G18" s="32"/>
      <c r="H18" s="51">
        <v>2</v>
      </c>
      <c r="I18" s="32">
        <v>30</v>
      </c>
      <c r="J18" s="32"/>
      <c r="K18" s="32"/>
      <c r="L18" s="32"/>
      <c r="M18" s="51">
        <v>3</v>
      </c>
      <c r="N18" s="34"/>
      <c r="O18" s="34"/>
      <c r="P18" s="34"/>
      <c r="Q18" s="34"/>
      <c r="R18" s="28"/>
      <c r="S18" s="34"/>
      <c r="T18" s="34"/>
      <c r="U18" s="34"/>
      <c r="V18" s="34"/>
      <c r="W18" s="28"/>
      <c r="X18" s="36"/>
      <c r="Y18" s="36"/>
      <c r="Z18" s="36"/>
      <c r="AA18" s="36"/>
      <c r="AB18" s="28"/>
      <c r="AC18" s="36"/>
      <c r="AD18" s="36"/>
      <c r="AE18" s="36"/>
      <c r="AF18" s="36"/>
      <c r="AG18" s="28"/>
      <c r="AH18" s="17">
        <f t="shared" ref="AH18:AH23" si="4">AI18+AJ18+AK18+AL18</f>
        <v>60</v>
      </c>
      <c r="AI18" s="18">
        <f t="shared" si="2"/>
        <v>60</v>
      </c>
      <c r="AJ18" s="18">
        <f t="shared" si="2"/>
        <v>0</v>
      </c>
      <c r="AK18" s="18">
        <f t="shared" si="2"/>
        <v>0</v>
      </c>
      <c r="AL18" s="18">
        <f t="shared" si="2"/>
        <v>0</v>
      </c>
      <c r="AM18" s="16">
        <f t="shared" si="2"/>
        <v>5</v>
      </c>
      <c r="AN18" s="56">
        <v>2.4</v>
      </c>
      <c r="AO18" s="56">
        <v>1.2</v>
      </c>
      <c r="AP18" s="57">
        <f t="shared" si="3"/>
        <v>3.5999999999999996</v>
      </c>
    </row>
    <row r="19" spans="1:42" ht="20.100000000000001" customHeight="1" x14ac:dyDescent="0.2">
      <c r="A19" s="11">
        <v>4</v>
      </c>
      <c r="B19" s="31" t="s">
        <v>39</v>
      </c>
      <c r="C19" s="59" t="s">
        <v>35</v>
      </c>
      <c r="D19" s="32"/>
      <c r="E19" s="32">
        <v>30</v>
      </c>
      <c r="F19" s="32"/>
      <c r="G19" s="32"/>
      <c r="H19" s="51">
        <v>2</v>
      </c>
      <c r="I19" s="41"/>
      <c r="J19" s="32"/>
      <c r="K19" s="32"/>
      <c r="L19" s="32"/>
      <c r="M19" s="51"/>
      <c r="N19" s="34"/>
      <c r="O19" s="34"/>
      <c r="P19" s="34"/>
      <c r="Q19" s="34"/>
      <c r="R19" s="28"/>
      <c r="S19" s="34"/>
      <c r="T19" s="34"/>
      <c r="U19" s="34"/>
      <c r="V19" s="34"/>
      <c r="W19" s="28"/>
      <c r="X19" s="36"/>
      <c r="Y19" s="36"/>
      <c r="Z19" s="36"/>
      <c r="AA19" s="36"/>
      <c r="AB19" s="28"/>
      <c r="AC19" s="36"/>
      <c r="AD19" s="36"/>
      <c r="AE19" s="36"/>
      <c r="AF19" s="36"/>
      <c r="AG19" s="28"/>
      <c r="AH19" s="17">
        <f t="shared" si="4"/>
        <v>30</v>
      </c>
      <c r="AI19" s="18">
        <f t="shared" si="2"/>
        <v>0</v>
      </c>
      <c r="AJ19" s="18">
        <f t="shared" si="2"/>
        <v>30</v>
      </c>
      <c r="AK19" s="18">
        <f t="shared" si="2"/>
        <v>0</v>
      </c>
      <c r="AL19" s="18">
        <f t="shared" si="2"/>
        <v>0</v>
      </c>
      <c r="AM19" s="16">
        <f t="shared" si="2"/>
        <v>2</v>
      </c>
      <c r="AN19" s="56">
        <v>1.2</v>
      </c>
      <c r="AO19" s="56">
        <v>0.6</v>
      </c>
      <c r="AP19" s="57">
        <f t="shared" si="3"/>
        <v>1.7999999999999998</v>
      </c>
    </row>
    <row r="20" spans="1:42" ht="20.100000000000001" customHeight="1" x14ac:dyDescent="0.2">
      <c r="A20" s="11">
        <v>5</v>
      </c>
      <c r="B20" s="31" t="s">
        <v>40</v>
      </c>
      <c r="C20" s="59" t="s">
        <v>37</v>
      </c>
      <c r="D20" s="42">
        <v>30</v>
      </c>
      <c r="E20" s="32"/>
      <c r="F20" s="32"/>
      <c r="G20" s="38"/>
      <c r="H20" s="51">
        <v>3</v>
      </c>
      <c r="I20" s="32"/>
      <c r="J20" s="32"/>
      <c r="K20" s="32"/>
      <c r="L20" s="38"/>
      <c r="M20" s="52"/>
      <c r="N20" s="43"/>
      <c r="O20" s="43"/>
      <c r="P20" s="43"/>
      <c r="Q20" s="43"/>
      <c r="R20" s="44"/>
      <c r="S20" s="43"/>
      <c r="T20" s="43"/>
      <c r="U20" s="43"/>
      <c r="V20" s="43"/>
      <c r="W20" s="44"/>
      <c r="X20" s="45"/>
      <c r="Y20" s="45"/>
      <c r="Z20" s="45"/>
      <c r="AA20" s="36"/>
      <c r="AB20" s="28"/>
      <c r="AC20" s="36"/>
      <c r="AD20" s="36"/>
      <c r="AE20" s="36"/>
      <c r="AF20" s="36"/>
      <c r="AG20" s="28"/>
      <c r="AH20" s="17">
        <f t="shared" si="4"/>
        <v>30</v>
      </c>
      <c r="AI20" s="18">
        <f t="shared" si="2"/>
        <v>30</v>
      </c>
      <c r="AJ20" s="18">
        <f t="shared" si="2"/>
        <v>0</v>
      </c>
      <c r="AK20" s="18">
        <f t="shared" si="2"/>
        <v>0</v>
      </c>
      <c r="AL20" s="18">
        <f t="shared" si="2"/>
        <v>0</v>
      </c>
      <c r="AM20" s="16">
        <f t="shared" si="2"/>
        <v>3</v>
      </c>
      <c r="AN20" s="56">
        <v>1.2</v>
      </c>
      <c r="AO20" s="56">
        <v>0.6</v>
      </c>
      <c r="AP20" s="57">
        <f t="shared" si="3"/>
        <v>1.7999999999999998</v>
      </c>
    </row>
    <row r="21" spans="1:42" ht="20.100000000000001" customHeight="1" x14ac:dyDescent="0.2">
      <c r="A21" s="11">
        <v>6</v>
      </c>
      <c r="B21" s="31" t="s">
        <v>41</v>
      </c>
      <c r="C21" s="59" t="s">
        <v>37</v>
      </c>
      <c r="D21" s="32">
        <v>30</v>
      </c>
      <c r="E21" s="32"/>
      <c r="F21" s="32"/>
      <c r="G21" s="38"/>
      <c r="H21" s="51">
        <v>4</v>
      </c>
      <c r="I21" s="32"/>
      <c r="J21" s="32"/>
      <c r="K21" s="32"/>
      <c r="L21" s="38"/>
      <c r="M21" s="52"/>
      <c r="N21" s="43"/>
      <c r="O21" s="43"/>
      <c r="P21" s="43"/>
      <c r="Q21" s="43"/>
      <c r="R21" s="44"/>
      <c r="S21" s="43"/>
      <c r="T21" s="43"/>
      <c r="U21" s="43"/>
      <c r="V21" s="43"/>
      <c r="W21" s="44"/>
      <c r="X21" s="36"/>
      <c r="Y21" s="36"/>
      <c r="Z21" s="36"/>
      <c r="AA21" s="36"/>
      <c r="AB21" s="28"/>
      <c r="AC21" s="36"/>
      <c r="AD21" s="36"/>
      <c r="AE21" s="36"/>
      <c r="AF21" s="36"/>
      <c r="AG21" s="28"/>
      <c r="AH21" s="17">
        <f t="shared" si="4"/>
        <v>30</v>
      </c>
      <c r="AI21" s="18">
        <f t="shared" si="2"/>
        <v>30</v>
      </c>
      <c r="AJ21" s="18">
        <f t="shared" si="2"/>
        <v>0</v>
      </c>
      <c r="AK21" s="18">
        <f t="shared" si="2"/>
        <v>0</v>
      </c>
      <c r="AL21" s="18">
        <f t="shared" si="2"/>
        <v>0</v>
      </c>
      <c r="AM21" s="16">
        <f t="shared" si="2"/>
        <v>4</v>
      </c>
      <c r="AN21" s="56">
        <v>1.2</v>
      </c>
      <c r="AO21" s="56">
        <v>0.6</v>
      </c>
      <c r="AP21" s="57">
        <f t="shared" si="3"/>
        <v>1.7999999999999998</v>
      </c>
    </row>
    <row r="22" spans="1:42" ht="20.100000000000001" customHeight="1" x14ac:dyDescent="0.2">
      <c r="A22" s="11">
        <v>7</v>
      </c>
      <c r="B22" s="31" t="s">
        <v>42</v>
      </c>
      <c r="C22" s="50" t="s">
        <v>43</v>
      </c>
      <c r="D22" s="32"/>
      <c r="E22" s="32"/>
      <c r="F22" s="32"/>
      <c r="G22" s="38"/>
      <c r="H22" s="51"/>
      <c r="I22" s="32"/>
      <c r="J22" s="32"/>
      <c r="K22" s="32"/>
      <c r="L22" s="38"/>
      <c r="M22" s="52"/>
      <c r="N22" s="46">
        <v>15</v>
      </c>
      <c r="O22" s="43"/>
      <c r="P22" s="43"/>
      <c r="Q22" s="43"/>
      <c r="R22" s="44">
        <v>1</v>
      </c>
      <c r="S22" s="43"/>
      <c r="T22" s="43"/>
      <c r="U22" s="43"/>
      <c r="V22" s="43"/>
      <c r="W22" s="44"/>
      <c r="X22" s="36"/>
      <c r="Y22" s="36"/>
      <c r="Z22" s="36"/>
      <c r="AA22" s="36"/>
      <c r="AB22" s="28"/>
      <c r="AC22" s="36"/>
      <c r="AD22" s="36"/>
      <c r="AE22" s="36"/>
      <c r="AF22" s="36"/>
      <c r="AG22" s="28"/>
      <c r="AH22" s="17">
        <f t="shared" si="4"/>
        <v>15</v>
      </c>
      <c r="AI22" s="18">
        <f t="shared" si="2"/>
        <v>15</v>
      </c>
      <c r="AJ22" s="18">
        <f t="shared" si="2"/>
        <v>0</v>
      </c>
      <c r="AK22" s="18">
        <f t="shared" si="2"/>
        <v>0</v>
      </c>
      <c r="AL22" s="18">
        <f t="shared" si="2"/>
        <v>0</v>
      </c>
      <c r="AM22" s="16">
        <f t="shared" si="2"/>
        <v>1</v>
      </c>
      <c r="AN22" s="56">
        <v>0.6</v>
      </c>
      <c r="AO22" s="56">
        <v>0</v>
      </c>
      <c r="AP22" s="57">
        <f t="shared" si="3"/>
        <v>0.6</v>
      </c>
    </row>
    <row r="23" spans="1:42" ht="20.100000000000001" customHeight="1" x14ac:dyDescent="0.2">
      <c r="A23" s="11">
        <v>8</v>
      </c>
      <c r="B23" s="31" t="s">
        <v>44</v>
      </c>
      <c r="C23" s="50" t="s">
        <v>43</v>
      </c>
      <c r="D23" s="32"/>
      <c r="E23" s="32"/>
      <c r="F23" s="32"/>
      <c r="G23" s="38"/>
      <c r="H23" s="51"/>
      <c r="I23" s="32"/>
      <c r="J23" s="32"/>
      <c r="K23" s="32"/>
      <c r="L23" s="38"/>
      <c r="M23" s="52"/>
      <c r="N23" s="46">
        <v>15</v>
      </c>
      <c r="O23" s="43"/>
      <c r="P23" s="43"/>
      <c r="Q23" s="43"/>
      <c r="R23" s="44">
        <v>1</v>
      </c>
      <c r="S23" s="43"/>
      <c r="T23" s="43"/>
      <c r="U23" s="43"/>
      <c r="V23" s="43"/>
      <c r="W23" s="44"/>
      <c r="X23" s="36"/>
      <c r="Y23" s="36"/>
      <c r="Z23" s="36"/>
      <c r="AA23" s="36"/>
      <c r="AB23" s="28"/>
      <c r="AC23" s="36"/>
      <c r="AD23" s="36"/>
      <c r="AE23" s="36"/>
      <c r="AF23" s="36"/>
      <c r="AG23" s="28"/>
      <c r="AH23" s="17">
        <f t="shared" si="4"/>
        <v>15</v>
      </c>
      <c r="AI23" s="18">
        <f t="shared" si="2"/>
        <v>15</v>
      </c>
      <c r="AJ23" s="18">
        <f t="shared" si="2"/>
        <v>0</v>
      </c>
      <c r="AK23" s="18">
        <f t="shared" si="2"/>
        <v>0</v>
      </c>
      <c r="AL23" s="18">
        <f t="shared" si="2"/>
        <v>0</v>
      </c>
      <c r="AM23" s="16">
        <f t="shared" si="2"/>
        <v>1</v>
      </c>
      <c r="AN23" s="56">
        <v>0.6</v>
      </c>
      <c r="AO23" s="56">
        <v>0</v>
      </c>
      <c r="AP23" s="57">
        <f t="shared" si="3"/>
        <v>0.6</v>
      </c>
    </row>
    <row r="24" spans="1:42" ht="20.100000000000001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22">
        <f t="shared" ref="AH24:AM24" si="5">SUM(AH25:AH41)</f>
        <v>825</v>
      </c>
      <c r="AI24" s="22">
        <f t="shared" si="5"/>
        <v>285</v>
      </c>
      <c r="AJ24" s="22">
        <f t="shared" si="5"/>
        <v>540</v>
      </c>
      <c r="AK24" s="22">
        <f t="shared" si="5"/>
        <v>0</v>
      </c>
      <c r="AL24" s="22">
        <f t="shared" si="5"/>
        <v>0</v>
      </c>
      <c r="AM24" s="15">
        <f t="shared" si="5"/>
        <v>82</v>
      </c>
      <c r="AN24" s="54">
        <f t="shared" ref="AN24:AP24" si="6">SUM(AN25:AN41)</f>
        <v>33</v>
      </c>
      <c r="AO24" s="54">
        <f t="shared" si="6"/>
        <v>15.599999999999998</v>
      </c>
      <c r="AP24" s="55">
        <f t="shared" si="6"/>
        <v>48.59999999999998</v>
      </c>
    </row>
    <row r="25" spans="1:42" ht="20.100000000000001" customHeight="1" x14ac:dyDescent="0.2">
      <c r="A25" s="11">
        <v>1</v>
      </c>
      <c r="B25" s="31" t="s">
        <v>46</v>
      </c>
      <c r="C25" s="59" t="s">
        <v>47</v>
      </c>
      <c r="D25" s="32">
        <v>15</v>
      </c>
      <c r="E25" s="32">
        <v>15</v>
      </c>
      <c r="F25" s="32"/>
      <c r="G25" s="32"/>
      <c r="H25" s="53">
        <v>4</v>
      </c>
      <c r="I25" s="32">
        <v>15</v>
      </c>
      <c r="J25" s="32">
        <v>15</v>
      </c>
      <c r="K25" s="32"/>
      <c r="L25" s="32"/>
      <c r="M25" s="51">
        <v>6</v>
      </c>
      <c r="N25" s="34"/>
      <c r="O25" s="34"/>
      <c r="P25" s="34"/>
      <c r="Q25" s="34"/>
      <c r="R25" s="28"/>
      <c r="S25" s="34"/>
      <c r="T25" s="34"/>
      <c r="U25" s="34"/>
      <c r="V25" s="34"/>
      <c r="W25" s="28"/>
      <c r="X25" s="36"/>
      <c r="Y25" s="36"/>
      <c r="Z25" s="36"/>
      <c r="AA25" s="36"/>
      <c r="AB25" s="28"/>
      <c r="AC25" s="36"/>
      <c r="AD25" s="36"/>
      <c r="AE25" s="36"/>
      <c r="AF25" s="36"/>
      <c r="AG25" s="28"/>
      <c r="AH25" s="17">
        <f>AI25+AJ25+AK25+AL25</f>
        <v>60</v>
      </c>
      <c r="AI25" s="18">
        <f t="shared" ref="AI25:AM41" si="7">D25+I25+N25+S25+X25+AC25</f>
        <v>30</v>
      </c>
      <c r="AJ25" s="18">
        <f t="shared" si="7"/>
        <v>30</v>
      </c>
      <c r="AK25" s="18">
        <f t="shared" si="7"/>
        <v>0</v>
      </c>
      <c r="AL25" s="18">
        <f t="shared" si="7"/>
        <v>0</v>
      </c>
      <c r="AM25" s="16">
        <f t="shared" si="7"/>
        <v>10</v>
      </c>
      <c r="AN25" s="56">
        <v>2.4</v>
      </c>
      <c r="AO25" s="56">
        <v>1.2</v>
      </c>
      <c r="AP25" s="57">
        <f>AN25+AO25</f>
        <v>3.5999999999999996</v>
      </c>
    </row>
    <row r="26" spans="1:42" ht="20.100000000000001" customHeight="1" x14ac:dyDescent="0.2">
      <c r="A26" s="11">
        <v>2</v>
      </c>
      <c r="B26" s="31" t="s">
        <v>48</v>
      </c>
      <c r="C26" s="59" t="s">
        <v>49</v>
      </c>
      <c r="D26" s="41"/>
      <c r="E26" s="32"/>
      <c r="F26" s="32"/>
      <c r="G26" s="32"/>
      <c r="H26" s="51"/>
      <c r="I26" s="32"/>
      <c r="J26" s="32"/>
      <c r="K26" s="32"/>
      <c r="L26" s="32"/>
      <c r="M26" s="51"/>
      <c r="N26" s="34">
        <v>15</v>
      </c>
      <c r="O26" s="34">
        <v>15</v>
      </c>
      <c r="P26" s="34"/>
      <c r="Q26" s="34"/>
      <c r="R26" s="28">
        <v>2</v>
      </c>
      <c r="S26" s="34">
        <v>15</v>
      </c>
      <c r="T26" s="34">
        <v>15</v>
      </c>
      <c r="U26" s="34"/>
      <c r="V26" s="34"/>
      <c r="W26" s="28">
        <v>6</v>
      </c>
      <c r="X26" s="36"/>
      <c r="Y26" s="36"/>
      <c r="Z26" s="36"/>
      <c r="AA26" s="36"/>
      <c r="AB26" s="28"/>
      <c r="AC26" s="36"/>
      <c r="AD26" s="36"/>
      <c r="AE26" s="36"/>
      <c r="AF26" s="36"/>
      <c r="AG26" s="28"/>
      <c r="AH26" s="17">
        <f t="shared" ref="AH26:AH41" si="8">AI26+AJ26+AK26+AL26</f>
        <v>60</v>
      </c>
      <c r="AI26" s="18">
        <f t="shared" si="7"/>
        <v>30</v>
      </c>
      <c r="AJ26" s="18">
        <f t="shared" si="7"/>
        <v>30</v>
      </c>
      <c r="AK26" s="18">
        <f t="shared" si="7"/>
        <v>0</v>
      </c>
      <c r="AL26" s="18">
        <f t="shared" si="7"/>
        <v>0</v>
      </c>
      <c r="AM26" s="16">
        <f t="shared" si="7"/>
        <v>8</v>
      </c>
      <c r="AN26" s="56">
        <v>2.4</v>
      </c>
      <c r="AO26" s="56">
        <v>1.2</v>
      </c>
      <c r="AP26" s="57">
        <f t="shared" ref="AP26:AP41" si="9">AN26+AO26</f>
        <v>3.5999999999999996</v>
      </c>
    </row>
    <row r="27" spans="1:42" ht="20.100000000000001" customHeight="1" x14ac:dyDescent="0.2">
      <c r="A27" s="11">
        <v>3</v>
      </c>
      <c r="B27" s="31" t="s">
        <v>50</v>
      </c>
      <c r="C27" s="59" t="s">
        <v>51</v>
      </c>
      <c r="D27" s="32"/>
      <c r="E27" s="32"/>
      <c r="F27" s="32"/>
      <c r="G27" s="32"/>
      <c r="H27" s="51"/>
      <c r="I27" s="32"/>
      <c r="J27" s="32"/>
      <c r="K27" s="32"/>
      <c r="L27" s="32"/>
      <c r="M27" s="51"/>
      <c r="N27" s="34"/>
      <c r="O27" s="34"/>
      <c r="P27" s="34"/>
      <c r="Q27" s="34"/>
      <c r="R27" s="28"/>
      <c r="S27" s="34"/>
      <c r="T27" s="34"/>
      <c r="U27" s="34"/>
      <c r="V27" s="34"/>
      <c r="W27" s="28"/>
      <c r="X27" s="36">
        <v>15</v>
      </c>
      <c r="Y27" s="36">
        <v>30</v>
      </c>
      <c r="Z27" s="36"/>
      <c r="AA27" s="36"/>
      <c r="AB27" s="28">
        <v>7</v>
      </c>
      <c r="AC27" s="36"/>
      <c r="AD27" s="36"/>
      <c r="AE27" s="36"/>
      <c r="AF27" s="36"/>
      <c r="AG27" s="28"/>
      <c r="AH27" s="17">
        <f t="shared" si="8"/>
        <v>45</v>
      </c>
      <c r="AI27" s="18">
        <f t="shared" si="7"/>
        <v>15</v>
      </c>
      <c r="AJ27" s="18">
        <f t="shared" si="7"/>
        <v>30</v>
      </c>
      <c r="AK27" s="18">
        <f t="shared" si="7"/>
        <v>0</v>
      </c>
      <c r="AL27" s="18">
        <f t="shared" si="7"/>
        <v>0</v>
      </c>
      <c r="AM27" s="16">
        <f t="shared" si="7"/>
        <v>7</v>
      </c>
      <c r="AN27" s="56">
        <v>1.8</v>
      </c>
      <c r="AO27" s="56">
        <v>0.6</v>
      </c>
      <c r="AP27" s="57">
        <f t="shared" si="9"/>
        <v>2.4</v>
      </c>
    </row>
    <row r="28" spans="1:42" ht="20.100000000000001" customHeight="1" x14ac:dyDescent="0.2">
      <c r="A28" s="11">
        <v>4</v>
      </c>
      <c r="B28" s="31" t="s">
        <v>52</v>
      </c>
      <c r="C28" s="59" t="s">
        <v>53</v>
      </c>
      <c r="D28" s="32"/>
      <c r="E28" s="32"/>
      <c r="F28" s="32"/>
      <c r="G28" s="32"/>
      <c r="H28" s="51"/>
      <c r="I28" s="41"/>
      <c r="J28" s="32"/>
      <c r="K28" s="32"/>
      <c r="L28" s="32"/>
      <c r="M28" s="51"/>
      <c r="N28" s="34"/>
      <c r="O28" s="34"/>
      <c r="P28" s="34"/>
      <c r="Q28" s="34"/>
      <c r="R28" s="28"/>
      <c r="S28" s="34"/>
      <c r="T28" s="34"/>
      <c r="U28" s="34"/>
      <c r="V28" s="34"/>
      <c r="W28" s="28"/>
      <c r="X28" s="36"/>
      <c r="Y28" s="36"/>
      <c r="Z28" s="36"/>
      <c r="AA28" s="36"/>
      <c r="AB28" s="28"/>
      <c r="AC28" s="36">
        <v>15</v>
      </c>
      <c r="AD28" s="36">
        <v>30</v>
      </c>
      <c r="AE28" s="36"/>
      <c r="AF28" s="36"/>
      <c r="AG28" s="28">
        <v>6</v>
      </c>
      <c r="AH28" s="17">
        <f t="shared" si="8"/>
        <v>45</v>
      </c>
      <c r="AI28" s="18">
        <f t="shared" si="7"/>
        <v>15</v>
      </c>
      <c r="AJ28" s="18">
        <f t="shared" si="7"/>
        <v>30</v>
      </c>
      <c r="AK28" s="18">
        <f t="shared" si="7"/>
        <v>0</v>
      </c>
      <c r="AL28" s="18">
        <f t="shared" si="7"/>
        <v>0</v>
      </c>
      <c r="AM28" s="16">
        <f t="shared" si="7"/>
        <v>6</v>
      </c>
      <c r="AN28" s="56">
        <v>1.8</v>
      </c>
      <c r="AO28" s="56">
        <v>0.6</v>
      </c>
      <c r="AP28" s="57">
        <f t="shared" si="9"/>
        <v>2.4</v>
      </c>
    </row>
    <row r="29" spans="1:42" ht="20.100000000000001" customHeight="1" x14ac:dyDescent="0.2">
      <c r="A29" s="11">
        <v>5</v>
      </c>
      <c r="B29" s="31" t="s">
        <v>54</v>
      </c>
      <c r="C29" s="59" t="s">
        <v>49</v>
      </c>
      <c r="D29" s="32"/>
      <c r="E29" s="32"/>
      <c r="F29" s="32"/>
      <c r="G29" s="32"/>
      <c r="H29" s="51"/>
      <c r="I29" s="32"/>
      <c r="J29" s="32"/>
      <c r="K29" s="32"/>
      <c r="L29" s="32"/>
      <c r="M29" s="51"/>
      <c r="N29" s="39">
        <v>15</v>
      </c>
      <c r="O29" s="34"/>
      <c r="P29" s="34"/>
      <c r="Q29" s="34"/>
      <c r="R29" s="28">
        <v>1</v>
      </c>
      <c r="S29" s="34">
        <v>15</v>
      </c>
      <c r="T29" s="34"/>
      <c r="U29" s="34"/>
      <c r="V29" s="34"/>
      <c r="W29" s="28">
        <v>2</v>
      </c>
      <c r="X29" s="36"/>
      <c r="Y29" s="36"/>
      <c r="Z29" s="36"/>
      <c r="AA29" s="36"/>
      <c r="AB29" s="28"/>
      <c r="AC29" s="36"/>
      <c r="AD29" s="36"/>
      <c r="AE29" s="36"/>
      <c r="AF29" s="36"/>
      <c r="AG29" s="28"/>
      <c r="AH29" s="17">
        <f t="shared" si="8"/>
        <v>30</v>
      </c>
      <c r="AI29" s="18">
        <f t="shared" si="7"/>
        <v>30</v>
      </c>
      <c r="AJ29" s="18">
        <f t="shared" si="7"/>
        <v>0</v>
      </c>
      <c r="AK29" s="18">
        <f t="shared" si="7"/>
        <v>0</v>
      </c>
      <c r="AL29" s="18">
        <f t="shared" si="7"/>
        <v>0</v>
      </c>
      <c r="AM29" s="16">
        <f t="shared" si="7"/>
        <v>3</v>
      </c>
      <c r="AN29" s="56">
        <v>1.2</v>
      </c>
      <c r="AO29" s="56">
        <v>1.2</v>
      </c>
      <c r="AP29" s="57">
        <f t="shared" si="9"/>
        <v>2.4</v>
      </c>
    </row>
    <row r="30" spans="1:42" ht="20.100000000000001" customHeight="1" x14ac:dyDescent="0.2">
      <c r="A30" s="11">
        <v>6</v>
      </c>
      <c r="B30" s="31" t="s">
        <v>55</v>
      </c>
      <c r="C30" s="59" t="s">
        <v>35</v>
      </c>
      <c r="D30" s="32"/>
      <c r="E30" s="32"/>
      <c r="F30" s="32"/>
      <c r="G30" s="32"/>
      <c r="H30" s="51"/>
      <c r="I30" s="32"/>
      <c r="J30" s="32"/>
      <c r="K30" s="32"/>
      <c r="L30" s="32"/>
      <c r="M30" s="51"/>
      <c r="N30" s="39"/>
      <c r="O30" s="34">
        <v>30</v>
      </c>
      <c r="P30" s="34"/>
      <c r="Q30" s="34"/>
      <c r="R30" s="28">
        <v>1</v>
      </c>
      <c r="S30" s="34"/>
      <c r="T30" s="34"/>
      <c r="U30" s="34"/>
      <c r="V30" s="34"/>
      <c r="W30" s="28"/>
      <c r="X30" s="36"/>
      <c r="Y30" s="36"/>
      <c r="Z30" s="36"/>
      <c r="AA30" s="36"/>
      <c r="AB30" s="28"/>
      <c r="AC30" s="36"/>
      <c r="AD30" s="36"/>
      <c r="AE30" s="36"/>
      <c r="AF30" s="36"/>
      <c r="AG30" s="28"/>
      <c r="AH30" s="17">
        <f t="shared" si="8"/>
        <v>30</v>
      </c>
      <c r="AI30" s="18">
        <f t="shared" si="7"/>
        <v>0</v>
      </c>
      <c r="AJ30" s="18">
        <f t="shared" si="7"/>
        <v>30</v>
      </c>
      <c r="AK30" s="18">
        <f t="shared" si="7"/>
        <v>0</v>
      </c>
      <c r="AL30" s="18">
        <f t="shared" si="7"/>
        <v>0</v>
      </c>
      <c r="AM30" s="16">
        <f t="shared" si="7"/>
        <v>1</v>
      </c>
      <c r="AN30" s="56">
        <v>1.2</v>
      </c>
      <c r="AO30" s="56">
        <v>0.6</v>
      </c>
      <c r="AP30" s="57">
        <f t="shared" si="9"/>
        <v>1.7999999999999998</v>
      </c>
    </row>
    <row r="31" spans="1:42" ht="20.100000000000001" customHeight="1" x14ac:dyDescent="0.2">
      <c r="A31" s="11">
        <v>7</v>
      </c>
      <c r="B31" s="31" t="s">
        <v>56</v>
      </c>
      <c r="C31" s="59" t="s">
        <v>47</v>
      </c>
      <c r="D31" s="32">
        <v>15</v>
      </c>
      <c r="E31" s="32">
        <v>15</v>
      </c>
      <c r="F31" s="32"/>
      <c r="G31" s="32"/>
      <c r="H31" s="51">
        <v>2</v>
      </c>
      <c r="I31" s="32">
        <v>15</v>
      </c>
      <c r="J31" s="32">
        <v>15</v>
      </c>
      <c r="K31" s="32"/>
      <c r="L31" s="32"/>
      <c r="M31" s="51">
        <v>4</v>
      </c>
      <c r="N31" s="34"/>
      <c r="O31" s="34"/>
      <c r="P31" s="34"/>
      <c r="Q31" s="34"/>
      <c r="R31" s="28"/>
      <c r="S31" s="34"/>
      <c r="T31" s="34"/>
      <c r="U31" s="34"/>
      <c r="V31" s="34"/>
      <c r="W31" s="28"/>
      <c r="X31" s="36"/>
      <c r="Y31" s="36"/>
      <c r="Z31" s="36"/>
      <c r="AA31" s="36"/>
      <c r="AB31" s="28"/>
      <c r="AC31" s="36"/>
      <c r="AD31" s="36"/>
      <c r="AE31" s="36"/>
      <c r="AF31" s="36"/>
      <c r="AG31" s="28"/>
      <c r="AH31" s="17">
        <f t="shared" si="8"/>
        <v>60</v>
      </c>
      <c r="AI31" s="18">
        <f t="shared" si="7"/>
        <v>30</v>
      </c>
      <c r="AJ31" s="18">
        <f t="shared" si="7"/>
        <v>30</v>
      </c>
      <c r="AK31" s="18">
        <f t="shared" si="7"/>
        <v>0</v>
      </c>
      <c r="AL31" s="18">
        <f t="shared" si="7"/>
        <v>0</v>
      </c>
      <c r="AM31" s="16">
        <f t="shared" si="7"/>
        <v>6</v>
      </c>
      <c r="AN31" s="56">
        <v>2.4</v>
      </c>
      <c r="AO31" s="56">
        <v>1.2</v>
      </c>
      <c r="AP31" s="57">
        <f t="shared" si="9"/>
        <v>3.5999999999999996</v>
      </c>
    </row>
    <row r="32" spans="1:42" ht="20.100000000000001" customHeight="1" x14ac:dyDescent="0.2">
      <c r="A32" s="11">
        <v>8</v>
      </c>
      <c r="B32" s="31" t="s">
        <v>57</v>
      </c>
      <c r="C32" s="59" t="s">
        <v>47</v>
      </c>
      <c r="D32" s="32"/>
      <c r="E32" s="32"/>
      <c r="F32" s="32"/>
      <c r="G32" s="32"/>
      <c r="H32" s="51"/>
      <c r="I32" s="32">
        <v>15</v>
      </c>
      <c r="J32" s="32">
        <v>30</v>
      </c>
      <c r="K32" s="32"/>
      <c r="L32" s="32"/>
      <c r="M32" s="51">
        <v>4</v>
      </c>
      <c r="N32" s="34"/>
      <c r="O32" s="34"/>
      <c r="P32" s="34"/>
      <c r="Q32" s="34"/>
      <c r="R32" s="28"/>
      <c r="S32" s="34"/>
      <c r="T32" s="34"/>
      <c r="U32" s="34"/>
      <c r="V32" s="34"/>
      <c r="W32" s="28"/>
      <c r="X32" s="36"/>
      <c r="Y32" s="36"/>
      <c r="Z32" s="36"/>
      <c r="AA32" s="36"/>
      <c r="AB32" s="28"/>
      <c r="AC32" s="36"/>
      <c r="AD32" s="36"/>
      <c r="AE32" s="36"/>
      <c r="AF32" s="36"/>
      <c r="AG32" s="28"/>
      <c r="AH32" s="17">
        <f t="shared" si="8"/>
        <v>45</v>
      </c>
      <c r="AI32" s="18">
        <f t="shared" si="7"/>
        <v>15</v>
      </c>
      <c r="AJ32" s="18">
        <f t="shared" si="7"/>
        <v>30</v>
      </c>
      <c r="AK32" s="18">
        <f t="shared" si="7"/>
        <v>0</v>
      </c>
      <c r="AL32" s="18">
        <f t="shared" si="7"/>
        <v>0</v>
      </c>
      <c r="AM32" s="16">
        <f t="shared" si="7"/>
        <v>4</v>
      </c>
      <c r="AN32" s="56">
        <v>1.8</v>
      </c>
      <c r="AO32" s="56">
        <v>0.6</v>
      </c>
      <c r="AP32" s="57">
        <f t="shared" si="9"/>
        <v>2.4</v>
      </c>
    </row>
    <row r="33" spans="1:42" ht="20.100000000000001" customHeight="1" x14ac:dyDescent="0.2">
      <c r="A33" s="11">
        <v>9</v>
      </c>
      <c r="B33" s="31" t="s">
        <v>58</v>
      </c>
      <c r="C33" s="59" t="s">
        <v>59</v>
      </c>
      <c r="D33" s="32"/>
      <c r="E33" s="32"/>
      <c r="F33" s="32"/>
      <c r="G33" s="32"/>
      <c r="H33" s="51"/>
      <c r="I33" s="32"/>
      <c r="J33" s="32"/>
      <c r="K33" s="32"/>
      <c r="L33" s="32"/>
      <c r="M33" s="51"/>
      <c r="N33" s="34">
        <v>15</v>
      </c>
      <c r="O33" s="34">
        <v>30</v>
      </c>
      <c r="P33" s="34"/>
      <c r="Q33" s="34"/>
      <c r="R33" s="28">
        <v>2</v>
      </c>
      <c r="S33" s="34"/>
      <c r="T33" s="34"/>
      <c r="U33" s="34"/>
      <c r="V33" s="34"/>
      <c r="W33" s="28"/>
      <c r="X33" s="36"/>
      <c r="Y33" s="36"/>
      <c r="Z33" s="36"/>
      <c r="AA33" s="36"/>
      <c r="AB33" s="28"/>
      <c r="AC33" s="36"/>
      <c r="AD33" s="36"/>
      <c r="AE33" s="36"/>
      <c r="AF33" s="36"/>
      <c r="AG33" s="28"/>
      <c r="AH33" s="17">
        <f t="shared" si="8"/>
        <v>45</v>
      </c>
      <c r="AI33" s="18">
        <f t="shared" si="7"/>
        <v>15</v>
      </c>
      <c r="AJ33" s="18">
        <f t="shared" si="7"/>
        <v>30</v>
      </c>
      <c r="AK33" s="18">
        <f t="shared" si="7"/>
        <v>0</v>
      </c>
      <c r="AL33" s="18">
        <f t="shared" si="7"/>
        <v>0</v>
      </c>
      <c r="AM33" s="16">
        <f t="shared" si="7"/>
        <v>2</v>
      </c>
      <c r="AN33" s="56">
        <v>1.8</v>
      </c>
      <c r="AO33" s="56">
        <v>0.6</v>
      </c>
      <c r="AP33" s="57">
        <f t="shared" si="9"/>
        <v>2.4</v>
      </c>
    </row>
    <row r="34" spans="1:42" ht="20.100000000000001" customHeight="1" x14ac:dyDescent="0.2">
      <c r="A34" s="11">
        <v>10</v>
      </c>
      <c r="B34" s="31" t="s">
        <v>60</v>
      </c>
      <c r="C34" s="59" t="s">
        <v>47</v>
      </c>
      <c r="D34" s="32">
        <v>30</v>
      </c>
      <c r="E34" s="32">
        <v>30</v>
      </c>
      <c r="F34" s="32"/>
      <c r="G34" s="32"/>
      <c r="H34" s="51">
        <v>4</v>
      </c>
      <c r="I34" s="32">
        <v>30</v>
      </c>
      <c r="J34" s="32">
        <v>30</v>
      </c>
      <c r="K34" s="32"/>
      <c r="L34" s="32"/>
      <c r="M34" s="51">
        <v>5</v>
      </c>
      <c r="N34" s="34"/>
      <c r="O34" s="34"/>
      <c r="P34" s="34"/>
      <c r="Q34" s="34"/>
      <c r="R34" s="28"/>
      <c r="S34" s="34"/>
      <c r="T34" s="34"/>
      <c r="U34" s="34"/>
      <c r="V34" s="34"/>
      <c r="W34" s="28"/>
      <c r="X34" s="36"/>
      <c r="Y34" s="36"/>
      <c r="Z34" s="36"/>
      <c r="AA34" s="36"/>
      <c r="AB34" s="28"/>
      <c r="AC34" s="36"/>
      <c r="AD34" s="36"/>
      <c r="AE34" s="36"/>
      <c r="AF34" s="36"/>
      <c r="AG34" s="28"/>
      <c r="AH34" s="17">
        <f t="shared" si="8"/>
        <v>120</v>
      </c>
      <c r="AI34" s="18">
        <f t="shared" si="7"/>
        <v>60</v>
      </c>
      <c r="AJ34" s="18">
        <f t="shared" si="7"/>
        <v>60</v>
      </c>
      <c r="AK34" s="18">
        <f t="shared" si="7"/>
        <v>0</v>
      </c>
      <c r="AL34" s="18">
        <f t="shared" si="7"/>
        <v>0</v>
      </c>
      <c r="AM34" s="16">
        <f t="shared" si="7"/>
        <v>9</v>
      </c>
      <c r="AN34" s="56">
        <v>4.8</v>
      </c>
      <c r="AO34" s="56">
        <v>1.2</v>
      </c>
      <c r="AP34" s="57">
        <f t="shared" si="9"/>
        <v>6</v>
      </c>
    </row>
    <row r="35" spans="1:42" ht="20.100000000000001" customHeight="1" x14ac:dyDescent="0.2">
      <c r="A35" s="11">
        <v>11</v>
      </c>
      <c r="B35" s="31" t="s">
        <v>61</v>
      </c>
      <c r="C35" s="50" t="s">
        <v>35</v>
      </c>
      <c r="D35" s="32"/>
      <c r="E35" s="32"/>
      <c r="F35" s="32"/>
      <c r="G35" s="32"/>
      <c r="H35" s="51"/>
      <c r="I35" s="32"/>
      <c r="J35" s="32">
        <v>30</v>
      </c>
      <c r="K35" s="32"/>
      <c r="L35" s="32"/>
      <c r="M35" s="51">
        <v>3</v>
      </c>
      <c r="N35" s="34"/>
      <c r="O35" s="34"/>
      <c r="P35" s="34"/>
      <c r="Q35" s="34"/>
      <c r="R35" s="28"/>
      <c r="S35" s="34"/>
      <c r="T35" s="34"/>
      <c r="U35" s="34"/>
      <c r="V35" s="34"/>
      <c r="W35" s="28"/>
      <c r="X35" s="36"/>
      <c r="Y35" s="36"/>
      <c r="Z35" s="36"/>
      <c r="AA35" s="36"/>
      <c r="AB35" s="28"/>
      <c r="AC35" s="36"/>
      <c r="AD35" s="36"/>
      <c r="AE35" s="36"/>
      <c r="AF35" s="36"/>
      <c r="AG35" s="28"/>
      <c r="AH35" s="17">
        <f t="shared" si="8"/>
        <v>30</v>
      </c>
      <c r="AI35" s="18">
        <f t="shared" si="7"/>
        <v>0</v>
      </c>
      <c r="AJ35" s="18">
        <f t="shared" si="7"/>
        <v>30</v>
      </c>
      <c r="AK35" s="18">
        <f t="shared" si="7"/>
        <v>0</v>
      </c>
      <c r="AL35" s="18">
        <f t="shared" si="7"/>
        <v>0</v>
      </c>
      <c r="AM35" s="16">
        <f t="shared" si="7"/>
        <v>3</v>
      </c>
      <c r="AN35" s="56">
        <v>1.2</v>
      </c>
      <c r="AO35" s="56">
        <v>1.2</v>
      </c>
      <c r="AP35" s="57">
        <f t="shared" si="9"/>
        <v>2.4</v>
      </c>
    </row>
    <row r="36" spans="1:42" ht="20.100000000000001" customHeight="1" x14ac:dyDescent="0.2">
      <c r="A36" s="11">
        <v>12</v>
      </c>
      <c r="B36" s="31" t="s">
        <v>62</v>
      </c>
      <c r="C36" s="50" t="s">
        <v>35</v>
      </c>
      <c r="D36" s="32"/>
      <c r="E36" s="32"/>
      <c r="F36" s="32"/>
      <c r="G36" s="32"/>
      <c r="H36" s="51"/>
      <c r="I36" s="32">
        <v>15</v>
      </c>
      <c r="J36" s="32">
        <v>30</v>
      </c>
      <c r="K36" s="32"/>
      <c r="L36" s="32"/>
      <c r="M36" s="51">
        <v>3</v>
      </c>
      <c r="N36" s="34"/>
      <c r="O36" s="34"/>
      <c r="P36" s="34"/>
      <c r="Q36" s="34"/>
      <c r="R36" s="28"/>
      <c r="S36" s="34"/>
      <c r="T36" s="34"/>
      <c r="U36" s="34"/>
      <c r="V36" s="34"/>
      <c r="W36" s="28"/>
      <c r="X36" s="36"/>
      <c r="Y36" s="36"/>
      <c r="Z36" s="36"/>
      <c r="AA36" s="36"/>
      <c r="AB36" s="28"/>
      <c r="AC36" s="36"/>
      <c r="AD36" s="36"/>
      <c r="AE36" s="36"/>
      <c r="AF36" s="36"/>
      <c r="AG36" s="28"/>
      <c r="AH36" s="17">
        <f t="shared" si="8"/>
        <v>45</v>
      </c>
      <c r="AI36" s="18">
        <f t="shared" si="7"/>
        <v>15</v>
      </c>
      <c r="AJ36" s="18">
        <f t="shared" si="7"/>
        <v>30</v>
      </c>
      <c r="AK36" s="18">
        <f t="shared" si="7"/>
        <v>0</v>
      </c>
      <c r="AL36" s="18">
        <f t="shared" si="7"/>
        <v>0</v>
      </c>
      <c r="AM36" s="16">
        <f t="shared" si="7"/>
        <v>3</v>
      </c>
      <c r="AN36" s="56">
        <v>1.8</v>
      </c>
      <c r="AO36" s="56">
        <v>0</v>
      </c>
      <c r="AP36" s="57">
        <f t="shared" si="9"/>
        <v>1.8</v>
      </c>
    </row>
    <row r="37" spans="1:42" ht="20.100000000000001" customHeight="1" x14ac:dyDescent="0.2">
      <c r="A37" s="11">
        <v>13</v>
      </c>
      <c r="B37" s="31" t="s">
        <v>63</v>
      </c>
      <c r="C37" s="50" t="s">
        <v>35</v>
      </c>
      <c r="D37" s="32"/>
      <c r="E37" s="32"/>
      <c r="F37" s="32"/>
      <c r="G37" s="32"/>
      <c r="H37" s="51"/>
      <c r="I37" s="32"/>
      <c r="J37" s="32"/>
      <c r="K37" s="32"/>
      <c r="L37" s="32"/>
      <c r="M37" s="51"/>
      <c r="N37" s="34"/>
      <c r="O37" s="34"/>
      <c r="P37" s="34"/>
      <c r="Q37" s="34"/>
      <c r="R37" s="28"/>
      <c r="S37" s="34">
        <v>15</v>
      </c>
      <c r="T37" s="34">
        <v>30</v>
      </c>
      <c r="U37" s="34"/>
      <c r="V37" s="34"/>
      <c r="W37" s="28">
        <v>3</v>
      </c>
      <c r="X37" s="36"/>
      <c r="Y37" s="36"/>
      <c r="Z37" s="36"/>
      <c r="AA37" s="36"/>
      <c r="AB37" s="28"/>
      <c r="AC37" s="36"/>
      <c r="AD37" s="36"/>
      <c r="AE37" s="36"/>
      <c r="AF37" s="36"/>
      <c r="AG37" s="28"/>
      <c r="AH37" s="17">
        <f t="shared" si="8"/>
        <v>45</v>
      </c>
      <c r="AI37" s="18">
        <f t="shared" si="7"/>
        <v>15</v>
      </c>
      <c r="AJ37" s="18">
        <f t="shared" si="7"/>
        <v>30</v>
      </c>
      <c r="AK37" s="18">
        <f t="shared" si="7"/>
        <v>0</v>
      </c>
      <c r="AL37" s="18">
        <f t="shared" si="7"/>
        <v>0</v>
      </c>
      <c r="AM37" s="16">
        <f t="shared" si="7"/>
        <v>3</v>
      </c>
      <c r="AN37" s="56">
        <v>1.8</v>
      </c>
      <c r="AO37" s="56">
        <v>0.6</v>
      </c>
      <c r="AP37" s="57">
        <f t="shared" si="9"/>
        <v>2.4</v>
      </c>
    </row>
    <row r="38" spans="1:42" ht="20.100000000000001" customHeight="1" x14ac:dyDescent="0.2">
      <c r="A38" s="11">
        <v>14</v>
      </c>
      <c r="B38" s="31" t="s">
        <v>64</v>
      </c>
      <c r="C38" s="50" t="s">
        <v>35</v>
      </c>
      <c r="D38" s="32"/>
      <c r="E38" s="32"/>
      <c r="F38" s="32"/>
      <c r="G38" s="32"/>
      <c r="H38" s="51"/>
      <c r="I38" s="32"/>
      <c r="J38" s="32"/>
      <c r="K38" s="32"/>
      <c r="L38" s="32"/>
      <c r="M38" s="51"/>
      <c r="N38" s="34"/>
      <c r="O38" s="34"/>
      <c r="P38" s="34"/>
      <c r="Q38" s="34"/>
      <c r="R38" s="28"/>
      <c r="S38" s="34"/>
      <c r="T38" s="34"/>
      <c r="U38" s="34"/>
      <c r="V38" s="34"/>
      <c r="W38" s="28"/>
      <c r="X38" s="36">
        <v>15</v>
      </c>
      <c r="Y38" s="36">
        <v>30</v>
      </c>
      <c r="Z38" s="36"/>
      <c r="AA38" s="36"/>
      <c r="AB38" s="28">
        <v>3</v>
      </c>
      <c r="AC38" s="36"/>
      <c r="AD38" s="36"/>
      <c r="AE38" s="36"/>
      <c r="AF38" s="36"/>
      <c r="AG38" s="28"/>
      <c r="AH38" s="17">
        <f t="shared" si="8"/>
        <v>45</v>
      </c>
      <c r="AI38" s="18">
        <f t="shared" si="7"/>
        <v>15</v>
      </c>
      <c r="AJ38" s="18">
        <f t="shared" si="7"/>
        <v>30</v>
      </c>
      <c r="AK38" s="18">
        <f t="shared" si="7"/>
        <v>0</v>
      </c>
      <c r="AL38" s="18">
        <f t="shared" si="7"/>
        <v>0</v>
      </c>
      <c r="AM38" s="16">
        <f t="shared" si="7"/>
        <v>3</v>
      </c>
      <c r="AN38" s="56">
        <v>1.8</v>
      </c>
      <c r="AO38" s="56">
        <v>0.6</v>
      </c>
      <c r="AP38" s="57">
        <f t="shared" si="9"/>
        <v>2.4</v>
      </c>
    </row>
    <row r="39" spans="1:42" ht="20.100000000000001" customHeight="1" x14ac:dyDescent="0.2">
      <c r="A39" s="11">
        <v>15</v>
      </c>
      <c r="B39" s="31" t="s">
        <v>65</v>
      </c>
      <c r="C39" s="50" t="s">
        <v>35</v>
      </c>
      <c r="D39" s="32"/>
      <c r="E39" s="32"/>
      <c r="F39" s="32"/>
      <c r="G39" s="32"/>
      <c r="H39" s="51"/>
      <c r="I39" s="32"/>
      <c r="J39" s="32"/>
      <c r="K39" s="32"/>
      <c r="L39" s="32"/>
      <c r="M39" s="51"/>
      <c r="N39" s="34"/>
      <c r="O39" s="34"/>
      <c r="P39" s="34"/>
      <c r="Q39" s="34"/>
      <c r="R39" s="28"/>
      <c r="S39" s="34"/>
      <c r="T39" s="34">
        <v>30</v>
      </c>
      <c r="U39" s="34"/>
      <c r="V39" s="34"/>
      <c r="W39" s="28">
        <v>2</v>
      </c>
      <c r="X39" s="36"/>
      <c r="Y39" s="36"/>
      <c r="Z39" s="36"/>
      <c r="AA39" s="36"/>
      <c r="AB39" s="28"/>
      <c r="AC39" s="36"/>
      <c r="AD39" s="36"/>
      <c r="AE39" s="36"/>
      <c r="AF39" s="36"/>
      <c r="AG39" s="28"/>
      <c r="AH39" s="17">
        <f t="shared" si="8"/>
        <v>30</v>
      </c>
      <c r="AI39" s="18">
        <f t="shared" si="7"/>
        <v>0</v>
      </c>
      <c r="AJ39" s="18">
        <f t="shared" si="7"/>
        <v>30</v>
      </c>
      <c r="AK39" s="18">
        <f t="shared" si="7"/>
        <v>0</v>
      </c>
      <c r="AL39" s="18">
        <f t="shared" si="7"/>
        <v>0</v>
      </c>
      <c r="AM39" s="16">
        <f t="shared" si="7"/>
        <v>2</v>
      </c>
      <c r="AN39" s="56">
        <v>1.2</v>
      </c>
      <c r="AO39" s="56">
        <v>0.6</v>
      </c>
      <c r="AP39" s="57">
        <f t="shared" si="9"/>
        <v>1.7999999999999998</v>
      </c>
    </row>
    <row r="40" spans="1:42" ht="20.100000000000001" customHeight="1" x14ac:dyDescent="0.2">
      <c r="A40" s="11">
        <v>16</v>
      </c>
      <c r="B40" s="31" t="s">
        <v>66</v>
      </c>
      <c r="C40" s="59" t="s">
        <v>35</v>
      </c>
      <c r="D40" s="32"/>
      <c r="E40" s="32"/>
      <c r="F40" s="32"/>
      <c r="G40" s="32"/>
      <c r="H40" s="51"/>
      <c r="I40" s="32"/>
      <c r="J40" s="32"/>
      <c r="K40" s="32"/>
      <c r="L40" s="32"/>
      <c r="M40" s="51"/>
      <c r="N40" s="34"/>
      <c r="O40" s="34"/>
      <c r="P40" s="34"/>
      <c r="Q40" s="34"/>
      <c r="R40" s="28"/>
      <c r="S40" s="34"/>
      <c r="T40" s="34">
        <v>30</v>
      </c>
      <c r="U40" s="34"/>
      <c r="V40" s="34"/>
      <c r="W40" s="28">
        <v>1</v>
      </c>
      <c r="X40" s="36"/>
      <c r="Y40" s="36">
        <v>30</v>
      </c>
      <c r="Z40" s="36"/>
      <c r="AA40" s="36"/>
      <c r="AB40" s="28">
        <v>1</v>
      </c>
      <c r="AC40" s="36"/>
      <c r="AD40" s="36">
        <v>30</v>
      </c>
      <c r="AE40" s="36"/>
      <c r="AF40" s="36"/>
      <c r="AG40" s="28">
        <v>2</v>
      </c>
      <c r="AH40" s="17">
        <f t="shared" si="8"/>
        <v>90</v>
      </c>
      <c r="AI40" s="18">
        <v>0</v>
      </c>
      <c r="AJ40" s="18">
        <v>90</v>
      </c>
      <c r="AK40" s="18">
        <v>0</v>
      </c>
      <c r="AL40" s="18"/>
      <c r="AM40" s="16">
        <f t="shared" si="7"/>
        <v>4</v>
      </c>
      <c r="AN40" s="56">
        <v>3.6</v>
      </c>
      <c r="AO40" s="56">
        <v>1.8</v>
      </c>
      <c r="AP40" s="57">
        <f t="shared" si="9"/>
        <v>5.4</v>
      </c>
    </row>
    <row r="41" spans="1:42" ht="20.100000000000001" customHeight="1" x14ac:dyDescent="0.2">
      <c r="A41" s="11">
        <v>17</v>
      </c>
      <c r="B41" s="31" t="s">
        <v>67</v>
      </c>
      <c r="C41" s="50" t="s">
        <v>35</v>
      </c>
      <c r="D41" s="32"/>
      <c r="E41" s="32"/>
      <c r="F41" s="32"/>
      <c r="G41" s="32"/>
      <c r="H41" s="51"/>
      <c r="I41" s="32"/>
      <c r="J41" s="32"/>
      <c r="K41" s="32"/>
      <c r="L41" s="32"/>
      <c r="M41" s="51"/>
      <c r="N41" s="34"/>
      <c r="O41" s="34"/>
      <c r="P41" s="34"/>
      <c r="Q41" s="34"/>
      <c r="R41" s="28"/>
      <c r="S41" s="34"/>
      <c r="T41" s="34"/>
      <c r="U41" s="34"/>
      <c r="V41" s="34"/>
      <c r="W41" s="28"/>
      <c r="X41" s="36"/>
      <c r="Y41" s="36"/>
      <c r="Z41" s="36"/>
      <c r="AA41" s="36"/>
      <c r="AB41" s="28"/>
      <c r="AC41" s="36"/>
      <c r="AD41" s="36"/>
      <c r="AE41" s="36"/>
      <c r="AF41" s="36"/>
      <c r="AG41" s="28">
        <v>8</v>
      </c>
      <c r="AH41" s="17">
        <f t="shared" si="8"/>
        <v>0</v>
      </c>
      <c r="AI41" s="18">
        <f t="shared" si="7"/>
        <v>0</v>
      </c>
      <c r="AJ41" s="18">
        <f t="shared" si="7"/>
        <v>0</v>
      </c>
      <c r="AK41" s="18">
        <f t="shared" si="7"/>
        <v>0</v>
      </c>
      <c r="AL41" s="18">
        <f t="shared" si="7"/>
        <v>0</v>
      </c>
      <c r="AM41" s="16">
        <f t="shared" si="7"/>
        <v>8</v>
      </c>
      <c r="AN41" s="56">
        <v>0</v>
      </c>
      <c r="AO41" s="56">
        <v>1.8</v>
      </c>
      <c r="AP41" s="57">
        <f t="shared" si="9"/>
        <v>1.8</v>
      </c>
    </row>
    <row r="42" spans="1:42" ht="20.100000000000001" customHeight="1" x14ac:dyDescent="0.2">
      <c r="A42" s="82" t="s">
        <v>68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22">
        <f t="shared" ref="AH42:AP42" si="10">SUM(AH43:AH47)</f>
        <v>199</v>
      </c>
      <c r="AI42" s="22">
        <f t="shared" si="10"/>
        <v>0</v>
      </c>
      <c r="AJ42" s="22">
        <f t="shared" si="10"/>
        <v>169</v>
      </c>
      <c r="AK42" s="22">
        <f t="shared" si="10"/>
        <v>30</v>
      </c>
      <c r="AL42" s="22">
        <f t="shared" si="10"/>
        <v>0</v>
      </c>
      <c r="AM42" s="15">
        <f t="shared" si="10"/>
        <v>9</v>
      </c>
      <c r="AN42" s="54">
        <f t="shared" si="10"/>
        <v>4.1999999999999993</v>
      </c>
      <c r="AO42" s="54">
        <f t="shared" si="10"/>
        <v>1.7999999999999998</v>
      </c>
      <c r="AP42" s="55">
        <f t="shared" si="10"/>
        <v>5.9999999999999991</v>
      </c>
    </row>
    <row r="43" spans="1:42" ht="20.100000000000001" customHeight="1" x14ac:dyDescent="0.2">
      <c r="A43" s="11">
        <v>1</v>
      </c>
      <c r="B43" s="31" t="s">
        <v>69</v>
      </c>
      <c r="C43" s="59" t="s">
        <v>59</v>
      </c>
      <c r="D43" s="38"/>
      <c r="E43" s="32">
        <v>30</v>
      </c>
      <c r="F43" s="32"/>
      <c r="G43" s="32"/>
      <c r="H43" s="51">
        <v>2</v>
      </c>
      <c r="I43" s="32"/>
      <c r="J43" s="32">
        <v>30</v>
      </c>
      <c r="K43" s="32"/>
      <c r="L43" s="32"/>
      <c r="M43" s="51">
        <v>2</v>
      </c>
      <c r="N43" s="34"/>
      <c r="O43" s="39">
        <v>30</v>
      </c>
      <c r="P43" s="34"/>
      <c r="Q43" s="34"/>
      <c r="R43" s="28">
        <v>2</v>
      </c>
      <c r="S43" s="34"/>
      <c r="T43" s="34"/>
      <c r="U43" s="34"/>
      <c r="V43" s="34"/>
      <c r="W43" s="28"/>
      <c r="X43" s="36"/>
      <c r="Y43" s="36"/>
      <c r="Z43" s="36"/>
      <c r="AA43" s="36"/>
      <c r="AB43" s="28"/>
      <c r="AC43" s="36"/>
      <c r="AD43" s="36"/>
      <c r="AE43" s="36"/>
      <c r="AF43" s="36"/>
      <c r="AG43" s="28"/>
      <c r="AH43" s="17">
        <f>AI43+AJ43+AK43+AL43</f>
        <v>90</v>
      </c>
      <c r="AI43" s="18">
        <f t="shared" ref="AI43:AM47" si="11">D43+I43+N43+S43+X43+AC43</f>
        <v>0</v>
      </c>
      <c r="AJ43" s="18">
        <f t="shared" si="11"/>
        <v>90</v>
      </c>
      <c r="AK43" s="18">
        <f t="shared" si="11"/>
        <v>0</v>
      </c>
      <c r="AL43" s="18">
        <f t="shared" si="11"/>
        <v>0</v>
      </c>
      <c r="AM43" s="16">
        <f t="shared" si="11"/>
        <v>6</v>
      </c>
      <c r="AN43" s="56">
        <v>2.4</v>
      </c>
      <c r="AO43" s="56">
        <v>1.2</v>
      </c>
      <c r="AP43" s="57">
        <f>AN43+AO43</f>
        <v>3.5999999999999996</v>
      </c>
    </row>
    <row r="44" spans="1:42" ht="20.100000000000001" customHeight="1" x14ac:dyDescent="0.2">
      <c r="A44" s="11">
        <v>2</v>
      </c>
      <c r="B44" s="31" t="s">
        <v>70</v>
      </c>
      <c r="C44" s="50" t="s">
        <v>35</v>
      </c>
      <c r="D44" s="32"/>
      <c r="E44" s="32"/>
      <c r="F44" s="32">
        <v>30</v>
      </c>
      <c r="G44" s="32"/>
      <c r="H44" s="51">
        <v>2</v>
      </c>
      <c r="I44" s="32"/>
      <c r="J44" s="32"/>
      <c r="K44" s="32"/>
      <c r="L44" s="32"/>
      <c r="M44" s="51"/>
      <c r="N44" s="34"/>
      <c r="O44" s="34"/>
      <c r="P44" s="34"/>
      <c r="Q44" s="34"/>
      <c r="R44" s="28"/>
      <c r="S44" s="34"/>
      <c r="T44" s="34"/>
      <c r="U44" s="34"/>
      <c r="V44" s="34"/>
      <c r="W44" s="28"/>
      <c r="X44" s="36"/>
      <c r="Y44" s="36"/>
      <c r="Z44" s="36"/>
      <c r="AA44" s="36"/>
      <c r="AB44" s="28"/>
      <c r="AC44" s="36"/>
      <c r="AD44" s="36"/>
      <c r="AE44" s="36"/>
      <c r="AF44" s="36"/>
      <c r="AG44" s="28"/>
      <c r="AH44" s="17">
        <f t="shared" ref="AH44:AH47" si="12">AI44+AJ44+AK44+AL44</f>
        <v>30</v>
      </c>
      <c r="AI44" s="18">
        <f t="shared" si="11"/>
        <v>0</v>
      </c>
      <c r="AJ44" s="18">
        <f t="shared" si="11"/>
        <v>0</v>
      </c>
      <c r="AK44" s="18">
        <f t="shared" si="11"/>
        <v>30</v>
      </c>
      <c r="AL44" s="18">
        <f t="shared" si="11"/>
        <v>0</v>
      </c>
      <c r="AM44" s="16">
        <f t="shared" si="11"/>
        <v>2</v>
      </c>
      <c r="AN44" s="56">
        <v>1.2</v>
      </c>
      <c r="AO44" s="56">
        <v>0.6</v>
      </c>
      <c r="AP44" s="57">
        <f>AN44+AO44</f>
        <v>1.7999999999999998</v>
      </c>
    </row>
    <row r="45" spans="1:42" ht="20.100000000000001" customHeight="1" x14ac:dyDescent="0.2">
      <c r="A45" s="11">
        <v>3</v>
      </c>
      <c r="B45" s="31" t="s">
        <v>71</v>
      </c>
      <c r="C45" s="50" t="s">
        <v>43</v>
      </c>
      <c r="D45" s="32"/>
      <c r="E45" s="32">
        <v>30</v>
      </c>
      <c r="F45" s="32"/>
      <c r="G45" s="32"/>
      <c r="H45" s="51">
        <v>0</v>
      </c>
      <c r="I45" s="32"/>
      <c r="J45" s="32">
        <v>30</v>
      </c>
      <c r="K45" s="32"/>
      <c r="L45" s="32"/>
      <c r="M45" s="51">
        <v>0</v>
      </c>
      <c r="N45" s="34"/>
      <c r="O45" s="34"/>
      <c r="P45" s="34"/>
      <c r="Q45" s="34"/>
      <c r="R45" s="28"/>
      <c r="S45" s="34"/>
      <c r="T45" s="34"/>
      <c r="U45" s="34"/>
      <c r="V45" s="34"/>
      <c r="W45" s="28"/>
      <c r="X45" s="36"/>
      <c r="Y45" s="36"/>
      <c r="Z45" s="36"/>
      <c r="AA45" s="36"/>
      <c r="AB45" s="28"/>
      <c r="AC45" s="36"/>
      <c r="AD45" s="36"/>
      <c r="AE45" s="36"/>
      <c r="AF45" s="36"/>
      <c r="AG45" s="28"/>
      <c r="AH45" s="17">
        <f t="shared" si="12"/>
        <v>60</v>
      </c>
      <c r="AI45" s="18">
        <f t="shared" si="11"/>
        <v>0</v>
      </c>
      <c r="AJ45" s="18">
        <f t="shared" si="11"/>
        <v>60</v>
      </c>
      <c r="AK45" s="18">
        <f t="shared" si="11"/>
        <v>0</v>
      </c>
      <c r="AL45" s="18">
        <f t="shared" si="11"/>
        <v>0</v>
      </c>
      <c r="AM45" s="16">
        <f t="shared" si="11"/>
        <v>0</v>
      </c>
      <c r="AN45" s="56">
        <v>0</v>
      </c>
      <c r="AO45" s="56">
        <v>0</v>
      </c>
      <c r="AP45" s="57">
        <f>AN45+AO45</f>
        <v>0</v>
      </c>
    </row>
    <row r="46" spans="1:42" ht="20.100000000000001" customHeight="1" x14ac:dyDescent="0.2">
      <c r="A46" s="11">
        <v>4</v>
      </c>
      <c r="B46" s="31" t="s">
        <v>72</v>
      </c>
      <c r="C46" s="50" t="s">
        <v>43</v>
      </c>
      <c r="D46" s="32"/>
      <c r="E46" s="32">
        <v>4</v>
      </c>
      <c r="F46" s="32"/>
      <c r="G46" s="32"/>
      <c r="H46" s="51">
        <v>0</v>
      </c>
      <c r="I46" s="32"/>
      <c r="J46" s="32"/>
      <c r="K46" s="32"/>
      <c r="L46" s="32"/>
      <c r="M46" s="51"/>
      <c r="N46" s="34"/>
      <c r="O46" s="34"/>
      <c r="P46" s="34"/>
      <c r="Q46" s="34"/>
      <c r="R46" s="28"/>
      <c r="S46" s="34"/>
      <c r="T46" s="34"/>
      <c r="U46" s="34"/>
      <c r="V46" s="34"/>
      <c r="W46" s="28"/>
      <c r="X46" s="36"/>
      <c r="Y46" s="36"/>
      <c r="Z46" s="36"/>
      <c r="AA46" s="36"/>
      <c r="AB46" s="28"/>
      <c r="AC46" s="36"/>
      <c r="AD46" s="36"/>
      <c r="AE46" s="36"/>
      <c r="AF46" s="36"/>
      <c r="AG46" s="28"/>
      <c r="AH46" s="17">
        <f t="shared" si="12"/>
        <v>4</v>
      </c>
      <c r="AI46" s="18">
        <f t="shared" si="11"/>
        <v>0</v>
      </c>
      <c r="AJ46" s="18">
        <f t="shared" si="11"/>
        <v>4</v>
      </c>
      <c r="AK46" s="18">
        <f t="shared" si="11"/>
        <v>0</v>
      </c>
      <c r="AL46" s="18">
        <f t="shared" si="11"/>
        <v>0</v>
      </c>
      <c r="AM46" s="16">
        <f t="shared" si="11"/>
        <v>0</v>
      </c>
      <c r="AN46" s="56">
        <v>0</v>
      </c>
      <c r="AO46" s="56">
        <v>0</v>
      </c>
      <c r="AP46" s="57">
        <f>AN46+AO46</f>
        <v>0</v>
      </c>
    </row>
    <row r="47" spans="1:42" ht="20.100000000000001" customHeight="1" x14ac:dyDescent="0.2">
      <c r="A47" s="11">
        <v>5</v>
      </c>
      <c r="B47" s="31" t="s">
        <v>73</v>
      </c>
      <c r="C47" s="50" t="s">
        <v>35</v>
      </c>
      <c r="D47" s="40"/>
      <c r="E47" s="32"/>
      <c r="F47" s="32"/>
      <c r="G47" s="32"/>
      <c r="H47" s="51"/>
      <c r="I47" s="32"/>
      <c r="J47" s="32"/>
      <c r="K47" s="32"/>
      <c r="L47" s="32"/>
      <c r="M47" s="51"/>
      <c r="N47" s="34"/>
      <c r="O47" s="34">
        <v>15</v>
      </c>
      <c r="P47" s="34"/>
      <c r="Q47" s="34"/>
      <c r="R47" s="28">
        <v>1</v>
      </c>
      <c r="S47" s="34"/>
      <c r="T47" s="34"/>
      <c r="U47" s="34"/>
      <c r="V47" s="34"/>
      <c r="W47" s="28"/>
      <c r="X47" s="36"/>
      <c r="Y47" s="36"/>
      <c r="Z47" s="36"/>
      <c r="AA47" s="36"/>
      <c r="AB47" s="28"/>
      <c r="AC47" s="36"/>
      <c r="AD47" s="36"/>
      <c r="AE47" s="36"/>
      <c r="AF47" s="36"/>
      <c r="AG47" s="28"/>
      <c r="AH47" s="17">
        <f t="shared" si="12"/>
        <v>15</v>
      </c>
      <c r="AI47" s="18">
        <f t="shared" si="11"/>
        <v>0</v>
      </c>
      <c r="AJ47" s="18">
        <f t="shared" si="11"/>
        <v>15</v>
      </c>
      <c r="AK47" s="18">
        <f t="shared" si="11"/>
        <v>0</v>
      </c>
      <c r="AL47" s="18">
        <f t="shared" si="11"/>
        <v>0</v>
      </c>
      <c r="AM47" s="16">
        <f t="shared" si="11"/>
        <v>1</v>
      </c>
      <c r="AN47" s="56">
        <v>0.6</v>
      </c>
      <c r="AO47" s="56">
        <v>0</v>
      </c>
      <c r="AP47" s="57">
        <f>AN47+AO47</f>
        <v>0.6</v>
      </c>
    </row>
    <row r="48" spans="1:42" ht="20.100000000000001" customHeight="1" x14ac:dyDescent="0.2">
      <c r="A48" s="82" t="s">
        <v>74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22">
        <f t="shared" ref="AH48:AM48" si="13">SUM(AH49:AH55)</f>
        <v>255</v>
      </c>
      <c r="AI48" s="22">
        <f t="shared" si="13"/>
        <v>105</v>
      </c>
      <c r="AJ48" s="22">
        <f t="shared" si="13"/>
        <v>120</v>
      </c>
      <c r="AK48" s="22">
        <f t="shared" si="13"/>
        <v>0</v>
      </c>
      <c r="AL48" s="22">
        <f t="shared" si="13"/>
        <v>30</v>
      </c>
      <c r="AM48" s="15">
        <f t="shared" si="13"/>
        <v>11</v>
      </c>
      <c r="AN48" s="54">
        <f t="shared" ref="AN48:AP48" si="14">SUM(AN49:AN55)</f>
        <v>7.7999999999999989</v>
      </c>
      <c r="AO48" s="54">
        <f t="shared" si="14"/>
        <v>3</v>
      </c>
      <c r="AP48" s="55">
        <f t="shared" si="14"/>
        <v>10.799999999999999</v>
      </c>
    </row>
    <row r="49" spans="1:42" ht="20.100000000000001" customHeight="1" x14ac:dyDescent="0.2">
      <c r="A49" s="11">
        <v>1</v>
      </c>
      <c r="B49" s="31" t="s">
        <v>75</v>
      </c>
      <c r="C49" s="59" t="s">
        <v>35</v>
      </c>
      <c r="D49" s="32"/>
      <c r="E49" s="32"/>
      <c r="F49" s="32"/>
      <c r="G49" s="32"/>
      <c r="H49" s="28"/>
      <c r="I49" s="32"/>
      <c r="J49" s="32"/>
      <c r="K49" s="32"/>
      <c r="L49" s="32"/>
      <c r="M49" s="28"/>
      <c r="N49" s="34">
        <v>30</v>
      </c>
      <c r="O49" s="34">
        <v>15</v>
      </c>
      <c r="P49" s="34"/>
      <c r="Q49" s="34"/>
      <c r="R49" s="28">
        <v>2</v>
      </c>
      <c r="S49" s="34"/>
      <c r="T49" s="34"/>
      <c r="U49" s="34"/>
      <c r="V49" s="34"/>
      <c r="W49" s="28"/>
      <c r="X49" s="36"/>
      <c r="Y49" s="36"/>
      <c r="Z49" s="36"/>
      <c r="AA49" s="36"/>
      <c r="AB49" s="28"/>
      <c r="AC49" s="36"/>
      <c r="AD49" s="36"/>
      <c r="AE49" s="36"/>
      <c r="AF49" s="36"/>
      <c r="AG49" s="28"/>
      <c r="AH49" s="17">
        <f>AI49+AJ49+AK49+AL49</f>
        <v>45</v>
      </c>
      <c r="AI49" s="18">
        <f t="shared" ref="AI49:AM55" si="15">D49+I49+N49+S49+X49+AC49</f>
        <v>30</v>
      </c>
      <c r="AJ49" s="18">
        <f t="shared" si="15"/>
        <v>15</v>
      </c>
      <c r="AK49" s="18">
        <f t="shared" si="15"/>
        <v>0</v>
      </c>
      <c r="AL49" s="18">
        <f t="shared" si="15"/>
        <v>0</v>
      </c>
      <c r="AM49" s="16">
        <f t="shared" si="15"/>
        <v>2</v>
      </c>
      <c r="AN49" s="56">
        <v>1.2</v>
      </c>
      <c r="AO49" s="56">
        <v>0.6</v>
      </c>
      <c r="AP49" s="57">
        <f t="shared" ref="AP49:AP55" si="16">AN49+AO49</f>
        <v>1.7999999999999998</v>
      </c>
    </row>
    <row r="50" spans="1:42" ht="20.100000000000001" customHeight="1" x14ac:dyDescent="0.2">
      <c r="A50" s="11">
        <v>2</v>
      </c>
      <c r="B50" s="31" t="s">
        <v>76</v>
      </c>
      <c r="C50" s="50" t="s">
        <v>35</v>
      </c>
      <c r="D50" s="32"/>
      <c r="E50" s="32"/>
      <c r="F50" s="32"/>
      <c r="G50" s="32"/>
      <c r="H50" s="28"/>
      <c r="I50" s="32"/>
      <c r="J50" s="32"/>
      <c r="K50" s="32"/>
      <c r="L50" s="32"/>
      <c r="M50" s="28"/>
      <c r="N50" s="34"/>
      <c r="O50" s="34"/>
      <c r="P50" s="34"/>
      <c r="Q50" s="34"/>
      <c r="R50" s="28"/>
      <c r="S50" s="34"/>
      <c r="T50" s="34"/>
      <c r="U50" s="34"/>
      <c r="V50" s="34"/>
      <c r="W50" s="28"/>
      <c r="X50" s="36">
        <v>15</v>
      </c>
      <c r="Y50" s="36">
        <v>15</v>
      </c>
      <c r="Z50" s="36"/>
      <c r="AA50" s="36"/>
      <c r="AB50" s="28">
        <v>1</v>
      </c>
      <c r="AC50" s="36">
        <v>15</v>
      </c>
      <c r="AD50" s="36">
        <v>15</v>
      </c>
      <c r="AE50" s="36"/>
      <c r="AF50" s="36"/>
      <c r="AG50" s="28">
        <v>1</v>
      </c>
      <c r="AH50" s="17">
        <f t="shared" ref="AH50:AH55" si="17">AI50+AJ50+AK50+AL50</f>
        <v>60</v>
      </c>
      <c r="AI50" s="18">
        <f t="shared" si="15"/>
        <v>30</v>
      </c>
      <c r="AJ50" s="18">
        <f t="shared" si="15"/>
        <v>30</v>
      </c>
      <c r="AK50" s="18">
        <f t="shared" si="15"/>
        <v>0</v>
      </c>
      <c r="AL50" s="18">
        <f t="shared" si="15"/>
        <v>0</v>
      </c>
      <c r="AM50" s="16">
        <f t="shared" si="15"/>
        <v>2</v>
      </c>
      <c r="AN50" s="56">
        <v>2.4</v>
      </c>
      <c r="AO50" s="56">
        <v>1.2</v>
      </c>
      <c r="AP50" s="57">
        <f t="shared" si="16"/>
        <v>3.5999999999999996</v>
      </c>
    </row>
    <row r="51" spans="1:42" ht="20.100000000000001" customHeight="1" x14ac:dyDescent="0.2">
      <c r="A51" s="11">
        <v>3</v>
      </c>
      <c r="B51" s="31" t="s">
        <v>77</v>
      </c>
      <c r="C51" s="59" t="s">
        <v>35</v>
      </c>
      <c r="D51" s="32"/>
      <c r="E51" s="32"/>
      <c r="F51" s="32"/>
      <c r="G51" s="32"/>
      <c r="H51" s="28"/>
      <c r="I51" s="32"/>
      <c r="J51" s="32"/>
      <c r="K51" s="32"/>
      <c r="L51" s="32"/>
      <c r="M51" s="28"/>
      <c r="N51" s="34">
        <v>30</v>
      </c>
      <c r="O51" s="34">
        <v>15</v>
      </c>
      <c r="P51" s="34"/>
      <c r="Q51" s="34"/>
      <c r="R51" s="28">
        <v>2</v>
      </c>
      <c r="S51" s="34"/>
      <c r="T51" s="34"/>
      <c r="U51" s="34"/>
      <c r="V51" s="34"/>
      <c r="W51" s="28"/>
      <c r="X51" s="36"/>
      <c r="Y51" s="36"/>
      <c r="Z51" s="36"/>
      <c r="AA51" s="36"/>
      <c r="AB51" s="28"/>
      <c r="AC51" s="36"/>
      <c r="AD51" s="36"/>
      <c r="AE51" s="36"/>
      <c r="AF51" s="36"/>
      <c r="AG51" s="28"/>
      <c r="AH51" s="17">
        <f t="shared" si="17"/>
        <v>45</v>
      </c>
      <c r="AI51" s="18">
        <f t="shared" si="15"/>
        <v>30</v>
      </c>
      <c r="AJ51" s="18">
        <f t="shared" si="15"/>
        <v>15</v>
      </c>
      <c r="AK51" s="18">
        <f t="shared" si="15"/>
        <v>0</v>
      </c>
      <c r="AL51" s="18">
        <f t="shared" si="15"/>
        <v>0</v>
      </c>
      <c r="AM51" s="16">
        <f t="shared" si="15"/>
        <v>2</v>
      </c>
      <c r="AN51" s="56">
        <v>1.2</v>
      </c>
      <c r="AO51" s="56">
        <v>0.6</v>
      </c>
      <c r="AP51" s="57">
        <f t="shared" si="16"/>
        <v>1.7999999999999998</v>
      </c>
    </row>
    <row r="52" spans="1:42" ht="20.100000000000001" customHeight="1" x14ac:dyDescent="0.2">
      <c r="A52" s="11">
        <v>4</v>
      </c>
      <c r="B52" s="31" t="s">
        <v>78</v>
      </c>
      <c r="C52" s="59" t="s">
        <v>35</v>
      </c>
      <c r="D52" s="32"/>
      <c r="E52" s="32"/>
      <c r="F52" s="32"/>
      <c r="G52" s="32"/>
      <c r="H52" s="28"/>
      <c r="I52" s="32"/>
      <c r="J52" s="32"/>
      <c r="K52" s="32"/>
      <c r="L52" s="32"/>
      <c r="M52" s="28"/>
      <c r="N52" s="34"/>
      <c r="O52" s="34"/>
      <c r="P52" s="34"/>
      <c r="Q52" s="34"/>
      <c r="R52" s="28"/>
      <c r="S52" s="34"/>
      <c r="T52" s="34"/>
      <c r="U52" s="34"/>
      <c r="V52" s="34"/>
      <c r="W52" s="28"/>
      <c r="X52" s="36"/>
      <c r="Y52" s="36"/>
      <c r="Z52" s="36"/>
      <c r="AA52" s="36"/>
      <c r="AB52" s="28"/>
      <c r="AC52" s="36">
        <v>15</v>
      </c>
      <c r="AD52" s="36">
        <v>30</v>
      </c>
      <c r="AE52" s="36"/>
      <c r="AF52" s="36"/>
      <c r="AG52" s="28">
        <v>2</v>
      </c>
      <c r="AH52" s="17">
        <f t="shared" si="17"/>
        <v>45</v>
      </c>
      <c r="AI52" s="18">
        <f t="shared" si="15"/>
        <v>15</v>
      </c>
      <c r="AJ52" s="18">
        <f t="shared" si="15"/>
        <v>30</v>
      </c>
      <c r="AK52" s="18">
        <f t="shared" si="15"/>
        <v>0</v>
      </c>
      <c r="AL52" s="18">
        <f t="shared" si="15"/>
        <v>0</v>
      </c>
      <c r="AM52" s="16">
        <f t="shared" si="15"/>
        <v>2</v>
      </c>
      <c r="AN52" s="56">
        <v>1.8</v>
      </c>
      <c r="AO52" s="56">
        <v>0.6</v>
      </c>
      <c r="AP52" s="57">
        <f t="shared" si="16"/>
        <v>2.4</v>
      </c>
    </row>
    <row r="53" spans="1:42" ht="20.100000000000001" customHeight="1" x14ac:dyDescent="0.2">
      <c r="A53" s="11">
        <v>5</v>
      </c>
      <c r="B53" s="31" t="s">
        <v>79</v>
      </c>
      <c r="C53" s="50" t="s">
        <v>35</v>
      </c>
      <c r="D53" s="32"/>
      <c r="E53" s="32"/>
      <c r="F53" s="32"/>
      <c r="G53" s="32"/>
      <c r="H53" s="28"/>
      <c r="I53" s="32"/>
      <c r="J53" s="32"/>
      <c r="K53" s="32"/>
      <c r="L53" s="32"/>
      <c r="M53" s="28"/>
      <c r="N53" s="34"/>
      <c r="O53" s="34"/>
      <c r="P53" s="34"/>
      <c r="Q53" s="34"/>
      <c r="R53" s="28"/>
      <c r="S53" s="34"/>
      <c r="T53" s="34">
        <v>15</v>
      </c>
      <c r="U53" s="34"/>
      <c r="V53" s="34"/>
      <c r="W53" s="28">
        <v>1</v>
      </c>
      <c r="X53" s="36"/>
      <c r="Y53" s="36"/>
      <c r="Z53" s="36"/>
      <c r="AA53" s="36"/>
      <c r="AB53" s="28"/>
      <c r="AC53" s="36"/>
      <c r="AD53" s="36"/>
      <c r="AE53" s="36"/>
      <c r="AF53" s="36"/>
      <c r="AG53" s="28"/>
      <c r="AH53" s="17">
        <f t="shared" si="17"/>
        <v>15</v>
      </c>
      <c r="AI53" s="18">
        <f t="shared" si="15"/>
        <v>0</v>
      </c>
      <c r="AJ53" s="18">
        <f t="shared" si="15"/>
        <v>15</v>
      </c>
      <c r="AK53" s="18">
        <f t="shared" si="15"/>
        <v>0</v>
      </c>
      <c r="AL53" s="18">
        <f t="shared" si="15"/>
        <v>0</v>
      </c>
      <c r="AM53" s="16">
        <f t="shared" si="15"/>
        <v>1</v>
      </c>
      <c r="AN53" s="56">
        <v>0.6</v>
      </c>
      <c r="AO53" s="56">
        <v>0</v>
      </c>
      <c r="AP53" s="57">
        <f t="shared" si="16"/>
        <v>0.6</v>
      </c>
    </row>
    <row r="54" spans="1:42" ht="20.100000000000001" customHeight="1" x14ac:dyDescent="0.2">
      <c r="A54" s="11">
        <v>6</v>
      </c>
      <c r="B54" s="31" t="s">
        <v>80</v>
      </c>
      <c r="C54" s="50" t="s">
        <v>35</v>
      </c>
      <c r="D54" s="32"/>
      <c r="E54" s="32"/>
      <c r="F54" s="32"/>
      <c r="G54" s="32"/>
      <c r="H54" s="28"/>
      <c r="I54" s="32"/>
      <c r="J54" s="32"/>
      <c r="K54" s="32"/>
      <c r="L54" s="32"/>
      <c r="M54" s="28"/>
      <c r="N54" s="34"/>
      <c r="O54" s="34"/>
      <c r="P54" s="34"/>
      <c r="Q54" s="34"/>
      <c r="R54" s="28"/>
      <c r="S54" s="34"/>
      <c r="T54" s="34">
        <v>15</v>
      </c>
      <c r="U54" s="34"/>
      <c r="V54" s="34"/>
      <c r="W54" s="28">
        <v>1</v>
      </c>
      <c r="X54" s="36"/>
      <c r="Y54" s="36"/>
      <c r="Z54" s="36"/>
      <c r="AA54" s="36"/>
      <c r="AB54" s="28"/>
      <c r="AC54" s="36"/>
      <c r="AD54" s="36"/>
      <c r="AE54" s="36"/>
      <c r="AF54" s="36"/>
      <c r="AG54" s="28"/>
      <c r="AH54" s="17">
        <f t="shared" si="17"/>
        <v>15</v>
      </c>
      <c r="AI54" s="18">
        <f t="shared" si="15"/>
        <v>0</v>
      </c>
      <c r="AJ54" s="18">
        <f t="shared" si="15"/>
        <v>15</v>
      </c>
      <c r="AK54" s="18">
        <f t="shared" si="15"/>
        <v>0</v>
      </c>
      <c r="AL54" s="18">
        <f t="shared" si="15"/>
        <v>0</v>
      </c>
      <c r="AM54" s="16">
        <f t="shared" si="15"/>
        <v>1</v>
      </c>
      <c r="AN54" s="56">
        <v>0.6</v>
      </c>
      <c r="AO54" s="56">
        <v>0</v>
      </c>
      <c r="AP54" s="57">
        <f t="shared" si="16"/>
        <v>0.6</v>
      </c>
    </row>
    <row r="55" spans="1:42" ht="20.100000000000001" customHeight="1" x14ac:dyDescent="0.2">
      <c r="A55" s="11">
        <v>7</v>
      </c>
      <c r="B55" s="31" t="s">
        <v>81</v>
      </c>
      <c r="C55" s="50" t="s">
        <v>35</v>
      </c>
      <c r="D55" s="32"/>
      <c r="E55" s="32"/>
      <c r="F55" s="32"/>
      <c r="G55" s="32"/>
      <c r="H55" s="28"/>
      <c r="I55" s="32"/>
      <c r="J55" s="32"/>
      <c r="K55" s="32"/>
      <c r="L55" s="32"/>
      <c r="M55" s="28"/>
      <c r="N55" s="34"/>
      <c r="O55" s="34"/>
      <c r="P55" s="34"/>
      <c r="Q55" s="34"/>
      <c r="R55" s="28"/>
      <c r="S55" s="34"/>
      <c r="T55" s="34"/>
      <c r="U55" s="34"/>
      <c r="V55" s="34"/>
      <c r="W55" s="28"/>
      <c r="X55" s="36"/>
      <c r="Y55" s="36"/>
      <c r="Z55" s="36"/>
      <c r="AA55" s="36">
        <v>30</v>
      </c>
      <c r="AB55" s="28">
        <v>1</v>
      </c>
      <c r="AC55" s="36"/>
      <c r="AD55" s="36"/>
      <c r="AE55" s="36"/>
      <c r="AF55" s="36"/>
      <c r="AG55" s="28"/>
      <c r="AH55" s="17">
        <f t="shared" si="17"/>
        <v>30</v>
      </c>
      <c r="AI55" s="18">
        <f t="shared" si="15"/>
        <v>0</v>
      </c>
      <c r="AJ55" s="18">
        <f t="shared" si="15"/>
        <v>0</v>
      </c>
      <c r="AK55" s="18">
        <f t="shared" si="15"/>
        <v>0</v>
      </c>
      <c r="AL55" s="18">
        <f t="shared" si="15"/>
        <v>30</v>
      </c>
      <c r="AM55" s="16">
        <f t="shared" si="15"/>
        <v>1</v>
      </c>
      <c r="AN55" s="56">
        <v>0</v>
      </c>
      <c r="AO55" s="56">
        <v>0</v>
      </c>
      <c r="AP55" s="57">
        <f t="shared" si="16"/>
        <v>0</v>
      </c>
    </row>
    <row r="56" spans="1:42" ht="20.100000000000001" customHeight="1" x14ac:dyDescent="0.2">
      <c r="A56" s="82" t="s">
        <v>82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22">
        <f t="shared" ref="AH56:AP56" si="18">SUM(AH57:AH61)</f>
        <v>255</v>
      </c>
      <c r="AI56" s="22">
        <f t="shared" si="18"/>
        <v>30</v>
      </c>
      <c r="AJ56" s="22">
        <f t="shared" si="18"/>
        <v>105</v>
      </c>
      <c r="AK56" s="22">
        <f t="shared" si="18"/>
        <v>0</v>
      </c>
      <c r="AL56" s="22">
        <f t="shared" si="18"/>
        <v>120</v>
      </c>
      <c r="AM56" s="15">
        <f t="shared" si="18"/>
        <v>16</v>
      </c>
      <c r="AN56" s="54">
        <f t="shared" si="18"/>
        <v>6</v>
      </c>
      <c r="AO56" s="54">
        <f t="shared" si="18"/>
        <v>2.4</v>
      </c>
      <c r="AP56" s="55">
        <f t="shared" si="18"/>
        <v>8.3999999999999986</v>
      </c>
    </row>
    <row r="57" spans="1:42" ht="20.100000000000001" customHeight="1" x14ac:dyDescent="0.2">
      <c r="A57" s="11">
        <v>1</v>
      </c>
      <c r="B57" s="31" t="s">
        <v>83</v>
      </c>
      <c r="C57" s="59" t="s">
        <v>53</v>
      </c>
      <c r="D57" s="32"/>
      <c r="E57" s="32"/>
      <c r="F57" s="32"/>
      <c r="G57" s="32"/>
      <c r="H57" s="51"/>
      <c r="I57" s="32"/>
      <c r="J57" s="32"/>
      <c r="K57" s="32"/>
      <c r="L57" s="33"/>
      <c r="M57" s="28"/>
      <c r="N57" s="34"/>
      <c r="O57" s="34"/>
      <c r="P57" s="34"/>
      <c r="Q57" s="34"/>
      <c r="R57" s="51"/>
      <c r="S57" s="34"/>
      <c r="T57" s="34"/>
      <c r="U57" s="34"/>
      <c r="V57" s="35"/>
      <c r="W57" s="28"/>
      <c r="X57" s="36">
        <v>15</v>
      </c>
      <c r="Y57" s="36">
        <v>15</v>
      </c>
      <c r="Z57" s="36"/>
      <c r="AA57" s="36"/>
      <c r="AB57" s="28">
        <v>2</v>
      </c>
      <c r="AC57" s="36">
        <v>15</v>
      </c>
      <c r="AD57" s="36">
        <v>15</v>
      </c>
      <c r="AE57" s="36"/>
      <c r="AF57" s="36"/>
      <c r="AG57" s="28">
        <v>3</v>
      </c>
      <c r="AH57" s="17">
        <f>AI57+AJ57+AK57+AL57</f>
        <v>60</v>
      </c>
      <c r="AI57" s="18">
        <f t="shared" ref="AI57:AM60" si="19">D57+I57+N57+S57+X57+AC57</f>
        <v>30</v>
      </c>
      <c r="AJ57" s="18">
        <f t="shared" si="19"/>
        <v>30</v>
      </c>
      <c r="AK57" s="18">
        <f t="shared" si="19"/>
        <v>0</v>
      </c>
      <c r="AL57" s="18">
        <f t="shared" si="19"/>
        <v>0</v>
      </c>
      <c r="AM57" s="16">
        <f t="shared" si="19"/>
        <v>5</v>
      </c>
      <c r="AN57" s="56">
        <v>2.4</v>
      </c>
      <c r="AO57" s="56">
        <v>1.2</v>
      </c>
      <c r="AP57" s="57">
        <f>AN57+AO57</f>
        <v>3.5999999999999996</v>
      </c>
    </row>
    <row r="58" spans="1:42" ht="20.100000000000001" customHeight="1" x14ac:dyDescent="0.2">
      <c r="A58" s="11">
        <v>2</v>
      </c>
      <c r="B58" s="31" t="s">
        <v>84</v>
      </c>
      <c r="C58" s="50" t="s">
        <v>35</v>
      </c>
      <c r="D58" s="32"/>
      <c r="E58" s="32"/>
      <c r="F58" s="32"/>
      <c r="G58" s="32"/>
      <c r="H58" s="51"/>
      <c r="I58" s="32"/>
      <c r="J58" s="32"/>
      <c r="K58" s="32"/>
      <c r="L58" s="33"/>
      <c r="M58" s="28"/>
      <c r="N58" s="34"/>
      <c r="O58" s="34"/>
      <c r="P58" s="34"/>
      <c r="Q58" s="34"/>
      <c r="R58" s="28"/>
      <c r="S58" s="34"/>
      <c r="T58" s="34"/>
      <c r="U58" s="34"/>
      <c r="V58" s="35"/>
      <c r="W58" s="28"/>
      <c r="X58" s="36"/>
      <c r="Y58" s="36">
        <v>15</v>
      </c>
      <c r="Z58" s="36"/>
      <c r="AA58" s="36"/>
      <c r="AB58" s="28">
        <v>1</v>
      </c>
      <c r="AC58" s="36"/>
      <c r="AD58" s="36"/>
      <c r="AE58" s="36"/>
      <c r="AF58" s="36"/>
      <c r="AG58" s="28"/>
      <c r="AH58" s="17">
        <f t="shared" ref="AH58:AH61" si="20">AI58+AJ58+AK58+AL58</f>
        <v>15</v>
      </c>
      <c r="AI58" s="18">
        <f t="shared" si="19"/>
        <v>0</v>
      </c>
      <c r="AJ58" s="18">
        <f t="shared" si="19"/>
        <v>15</v>
      </c>
      <c r="AK58" s="18">
        <f t="shared" si="19"/>
        <v>0</v>
      </c>
      <c r="AL58" s="18">
        <f t="shared" si="19"/>
        <v>0</v>
      </c>
      <c r="AM58" s="16">
        <f t="shared" si="19"/>
        <v>1</v>
      </c>
      <c r="AN58" s="56">
        <v>0.6</v>
      </c>
      <c r="AO58" s="56">
        <v>0</v>
      </c>
      <c r="AP58" s="57">
        <f>AN58+AO58</f>
        <v>0.6</v>
      </c>
    </row>
    <row r="59" spans="1:42" ht="20.100000000000001" customHeight="1" x14ac:dyDescent="0.2">
      <c r="A59" s="11">
        <v>3</v>
      </c>
      <c r="B59" s="31" t="s">
        <v>85</v>
      </c>
      <c r="C59" s="50" t="s">
        <v>35</v>
      </c>
      <c r="D59" s="32"/>
      <c r="E59" s="32"/>
      <c r="F59" s="32"/>
      <c r="G59" s="32"/>
      <c r="H59" s="28"/>
      <c r="I59" s="32"/>
      <c r="J59" s="32"/>
      <c r="K59" s="32"/>
      <c r="L59" s="32"/>
      <c r="M59" s="28"/>
      <c r="N59" s="34"/>
      <c r="O59" s="34"/>
      <c r="P59" s="34"/>
      <c r="Q59" s="34"/>
      <c r="R59" s="28"/>
      <c r="S59" s="34"/>
      <c r="T59" s="34"/>
      <c r="U59" s="34"/>
      <c r="V59" s="34"/>
      <c r="W59" s="28"/>
      <c r="X59" s="36"/>
      <c r="Y59" s="36">
        <v>15</v>
      </c>
      <c r="Z59" s="36"/>
      <c r="AA59" s="36"/>
      <c r="AB59" s="28">
        <v>1</v>
      </c>
      <c r="AC59" s="36"/>
      <c r="AD59" s="36"/>
      <c r="AE59" s="36"/>
      <c r="AF59" s="36"/>
      <c r="AG59" s="28"/>
      <c r="AH59" s="17">
        <f t="shared" si="20"/>
        <v>15</v>
      </c>
      <c r="AI59" s="18">
        <f t="shared" si="19"/>
        <v>0</v>
      </c>
      <c r="AJ59" s="18">
        <f t="shared" si="19"/>
        <v>15</v>
      </c>
      <c r="AK59" s="18">
        <f t="shared" si="19"/>
        <v>0</v>
      </c>
      <c r="AL59" s="18">
        <f t="shared" si="19"/>
        <v>0</v>
      </c>
      <c r="AM59" s="16">
        <f t="shared" si="19"/>
        <v>1</v>
      </c>
      <c r="AN59" s="56">
        <v>0.6</v>
      </c>
      <c r="AO59" s="56">
        <v>0</v>
      </c>
      <c r="AP59" s="57">
        <f>AN59+AO59</f>
        <v>0.6</v>
      </c>
    </row>
    <row r="60" spans="1:42" ht="20.100000000000001" customHeight="1" x14ac:dyDescent="0.2">
      <c r="A60" s="11">
        <v>4</v>
      </c>
      <c r="B60" s="31" t="s">
        <v>86</v>
      </c>
      <c r="C60" s="50" t="s">
        <v>35</v>
      </c>
      <c r="D60" s="32"/>
      <c r="E60" s="32"/>
      <c r="F60" s="32"/>
      <c r="G60" s="32"/>
      <c r="H60" s="51"/>
      <c r="I60" s="32"/>
      <c r="J60" s="32"/>
      <c r="K60" s="32"/>
      <c r="L60" s="32"/>
      <c r="M60" s="51"/>
      <c r="N60" s="34"/>
      <c r="O60" s="34">
        <v>45</v>
      </c>
      <c r="P60" s="34"/>
      <c r="Q60" s="34"/>
      <c r="R60" s="51">
        <v>2</v>
      </c>
      <c r="S60" s="34"/>
      <c r="T60" s="34"/>
      <c r="U60" s="34"/>
      <c r="V60" s="34"/>
      <c r="W60" s="51"/>
      <c r="X60" s="36"/>
      <c r="Y60" s="36"/>
      <c r="Z60" s="36"/>
      <c r="AA60" s="36"/>
      <c r="AB60" s="51"/>
      <c r="AC60" s="36"/>
      <c r="AD60" s="36"/>
      <c r="AE60" s="36"/>
      <c r="AF60" s="36"/>
      <c r="AG60" s="51"/>
      <c r="AH60" s="17">
        <f t="shared" si="20"/>
        <v>45</v>
      </c>
      <c r="AI60" s="18">
        <f t="shared" ref="AI60:AL61" si="21">D60+I60+N60+S60+X60+AC60</f>
        <v>0</v>
      </c>
      <c r="AJ60" s="18">
        <f t="shared" si="21"/>
        <v>45</v>
      </c>
      <c r="AK60" s="18">
        <f t="shared" si="21"/>
        <v>0</v>
      </c>
      <c r="AL60" s="18">
        <f t="shared" si="21"/>
        <v>0</v>
      </c>
      <c r="AM60" s="16">
        <f t="shared" si="19"/>
        <v>2</v>
      </c>
      <c r="AN60" s="56">
        <v>1.2</v>
      </c>
      <c r="AO60" s="56">
        <v>0.6</v>
      </c>
      <c r="AP60" s="57">
        <f>AN60+AO60</f>
        <v>1.7999999999999998</v>
      </c>
    </row>
    <row r="61" spans="1:42" ht="20.100000000000001" customHeight="1" x14ac:dyDescent="0.2">
      <c r="A61" s="11">
        <v>5</v>
      </c>
      <c r="B61" s="31" t="s">
        <v>81</v>
      </c>
      <c r="C61" s="50" t="s">
        <v>35</v>
      </c>
      <c r="D61" s="32"/>
      <c r="E61" s="32"/>
      <c r="F61" s="32"/>
      <c r="G61" s="32"/>
      <c r="H61" s="51"/>
      <c r="I61" s="32"/>
      <c r="J61" s="32"/>
      <c r="K61" s="32"/>
      <c r="L61" s="32"/>
      <c r="M61" s="51"/>
      <c r="N61" s="34"/>
      <c r="O61" s="34"/>
      <c r="P61" s="34"/>
      <c r="Q61" s="34"/>
      <c r="R61" s="51"/>
      <c r="S61" s="34"/>
      <c r="T61" s="34"/>
      <c r="U61" s="34"/>
      <c r="V61" s="34"/>
      <c r="W61" s="51"/>
      <c r="X61" s="36"/>
      <c r="Y61" s="36"/>
      <c r="Z61" s="36"/>
      <c r="AA61" s="36">
        <v>70</v>
      </c>
      <c r="AB61" s="51">
        <v>4</v>
      </c>
      <c r="AC61" s="36"/>
      <c r="AD61" s="36"/>
      <c r="AE61" s="36"/>
      <c r="AF61" s="36">
        <v>50</v>
      </c>
      <c r="AG61" s="51">
        <v>3</v>
      </c>
      <c r="AH61" s="17">
        <f t="shared" si="20"/>
        <v>120</v>
      </c>
      <c r="AI61" s="18">
        <f t="shared" si="21"/>
        <v>0</v>
      </c>
      <c r="AJ61" s="18">
        <f t="shared" si="21"/>
        <v>0</v>
      </c>
      <c r="AK61" s="18">
        <f t="shared" si="21"/>
        <v>0</v>
      </c>
      <c r="AL61" s="18">
        <f t="shared" si="21"/>
        <v>120</v>
      </c>
      <c r="AM61" s="16">
        <f>H61+M61+R61+W61+AB61+AG61</f>
        <v>7</v>
      </c>
      <c r="AN61" s="56">
        <v>1.2</v>
      </c>
      <c r="AO61" s="56">
        <v>0.6</v>
      </c>
      <c r="AP61" s="57">
        <f>AN61+AO61</f>
        <v>1.7999999999999998</v>
      </c>
    </row>
    <row r="62" spans="1:42" ht="20.100000000000001" customHeight="1" x14ac:dyDescent="0.2">
      <c r="A62" s="82" t="s">
        <v>87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22">
        <f t="shared" ref="AH62:AM62" si="22">SUM(AH63:AH70)</f>
        <v>480</v>
      </c>
      <c r="AI62" s="22">
        <f t="shared" si="22"/>
        <v>60</v>
      </c>
      <c r="AJ62" s="22">
        <f t="shared" si="22"/>
        <v>360</v>
      </c>
      <c r="AK62" s="22">
        <f t="shared" si="22"/>
        <v>0</v>
      </c>
      <c r="AL62" s="22">
        <f t="shared" si="22"/>
        <v>60</v>
      </c>
      <c r="AM62" s="15">
        <f t="shared" si="22"/>
        <v>41</v>
      </c>
      <c r="AN62" s="54">
        <f t="shared" ref="AN62:AP62" si="23">SUM(AN63:AN70)</f>
        <v>15.599999999999998</v>
      </c>
      <c r="AO62" s="54">
        <f t="shared" si="23"/>
        <v>8.3999999999999986</v>
      </c>
      <c r="AP62" s="55">
        <f t="shared" si="23"/>
        <v>24</v>
      </c>
    </row>
    <row r="63" spans="1:42" ht="20.100000000000001" customHeight="1" x14ac:dyDescent="0.2">
      <c r="A63" s="11">
        <v>1</v>
      </c>
      <c r="B63" s="31" t="s">
        <v>88</v>
      </c>
      <c r="C63" s="50" t="s">
        <v>35</v>
      </c>
      <c r="D63" s="32"/>
      <c r="E63" s="32"/>
      <c r="F63" s="32"/>
      <c r="G63" s="32"/>
      <c r="H63" s="51"/>
      <c r="I63" s="32"/>
      <c r="J63" s="32"/>
      <c r="K63" s="32"/>
      <c r="L63" s="33"/>
      <c r="M63" s="28"/>
      <c r="N63" s="34"/>
      <c r="O63" s="34">
        <v>30</v>
      </c>
      <c r="P63" s="34"/>
      <c r="Q63" s="34"/>
      <c r="R63" s="51">
        <v>3</v>
      </c>
      <c r="S63" s="34"/>
      <c r="T63" s="34">
        <v>30</v>
      </c>
      <c r="U63" s="34"/>
      <c r="V63" s="35"/>
      <c r="W63" s="28">
        <v>3</v>
      </c>
      <c r="X63" s="36"/>
      <c r="Y63" s="36">
        <v>30</v>
      </c>
      <c r="Z63" s="36"/>
      <c r="AA63" s="36"/>
      <c r="AB63" s="28">
        <v>3</v>
      </c>
      <c r="AC63" s="36"/>
      <c r="AD63" s="36">
        <v>15</v>
      </c>
      <c r="AE63" s="36"/>
      <c r="AF63" s="36"/>
      <c r="AG63" s="28">
        <v>3</v>
      </c>
      <c r="AH63" s="17">
        <f>AI63+AJ63+AK63+AL63</f>
        <v>105</v>
      </c>
      <c r="AI63" s="18">
        <f t="shared" ref="AI63:AM70" si="24">D63+I63+N63+S63+X63+AC63</f>
        <v>0</v>
      </c>
      <c r="AJ63" s="18">
        <f t="shared" si="24"/>
        <v>105</v>
      </c>
      <c r="AK63" s="18">
        <f t="shared" si="24"/>
        <v>0</v>
      </c>
      <c r="AL63" s="18">
        <f t="shared" si="24"/>
        <v>0</v>
      </c>
      <c r="AM63" s="16">
        <f t="shared" si="24"/>
        <v>12</v>
      </c>
      <c r="AN63" s="56">
        <v>4.2</v>
      </c>
      <c r="AO63" s="56">
        <v>2.4</v>
      </c>
      <c r="AP63" s="57">
        <f>AN63+AO63</f>
        <v>6.6</v>
      </c>
    </row>
    <row r="64" spans="1:42" ht="20.100000000000001" customHeight="1" x14ac:dyDescent="0.2">
      <c r="A64" s="11">
        <v>2</v>
      </c>
      <c r="B64" s="31" t="s">
        <v>89</v>
      </c>
      <c r="C64" s="50" t="s">
        <v>35</v>
      </c>
      <c r="D64" s="32"/>
      <c r="E64" s="32"/>
      <c r="F64" s="32"/>
      <c r="G64" s="32"/>
      <c r="H64" s="51"/>
      <c r="I64" s="32"/>
      <c r="J64" s="32"/>
      <c r="K64" s="32"/>
      <c r="L64" s="33"/>
      <c r="M64" s="28"/>
      <c r="N64" s="34"/>
      <c r="O64" s="34">
        <v>30</v>
      </c>
      <c r="P64" s="34"/>
      <c r="Q64" s="34"/>
      <c r="R64" s="51">
        <v>3</v>
      </c>
      <c r="S64" s="34"/>
      <c r="T64" s="34">
        <v>30</v>
      </c>
      <c r="U64" s="34"/>
      <c r="V64" s="35"/>
      <c r="W64" s="28">
        <v>3</v>
      </c>
      <c r="X64" s="36"/>
      <c r="Y64" s="36">
        <v>30</v>
      </c>
      <c r="Z64" s="36"/>
      <c r="AA64" s="36"/>
      <c r="AB64" s="28">
        <v>3</v>
      </c>
      <c r="AC64" s="36"/>
      <c r="AD64" s="36">
        <v>30</v>
      </c>
      <c r="AE64" s="36"/>
      <c r="AF64" s="36"/>
      <c r="AG64" s="28">
        <v>3</v>
      </c>
      <c r="AH64" s="17">
        <f t="shared" ref="AH64:AH70" si="25">AI64+AJ64+AK64+AL64</f>
        <v>120</v>
      </c>
      <c r="AI64" s="18">
        <f t="shared" si="24"/>
        <v>0</v>
      </c>
      <c r="AJ64" s="18">
        <f t="shared" si="24"/>
        <v>120</v>
      </c>
      <c r="AK64" s="18">
        <f t="shared" si="24"/>
        <v>0</v>
      </c>
      <c r="AL64" s="18">
        <f t="shared" si="24"/>
        <v>0</v>
      </c>
      <c r="AM64" s="16">
        <f t="shared" si="24"/>
        <v>12</v>
      </c>
      <c r="AN64" s="56">
        <v>4.8</v>
      </c>
      <c r="AO64" s="56">
        <v>2.4</v>
      </c>
      <c r="AP64" s="57">
        <f t="shared" ref="AP64:AP70" si="26">AN64+AO64</f>
        <v>7.1999999999999993</v>
      </c>
    </row>
    <row r="65" spans="1:42" ht="20.100000000000001" customHeight="1" x14ac:dyDescent="0.2">
      <c r="A65" s="11">
        <v>3</v>
      </c>
      <c r="B65" s="31" t="s">
        <v>90</v>
      </c>
      <c r="C65" s="50" t="s">
        <v>35</v>
      </c>
      <c r="D65" s="32"/>
      <c r="E65" s="32"/>
      <c r="F65" s="32"/>
      <c r="G65" s="32"/>
      <c r="H65" s="51"/>
      <c r="I65" s="32"/>
      <c r="J65" s="32"/>
      <c r="K65" s="32"/>
      <c r="L65" s="33"/>
      <c r="M65" s="28"/>
      <c r="N65" s="34"/>
      <c r="O65" s="34">
        <v>30</v>
      </c>
      <c r="P65" s="34"/>
      <c r="Q65" s="34"/>
      <c r="R65" s="51">
        <v>2</v>
      </c>
      <c r="S65" s="39"/>
      <c r="T65" s="34">
        <v>30</v>
      </c>
      <c r="U65" s="34"/>
      <c r="V65" s="35"/>
      <c r="W65" s="28">
        <v>3</v>
      </c>
      <c r="X65" s="36"/>
      <c r="Y65" s="36"/>
      <c r="Z65" s="36"/>
      <c r="AA65" s="36"/>
      <c r="AB65" s="28"/>
      <c r="AC65" s="36"/>
      <c r="AD65" s="36"/>
      <c r="AE65" s="36"/>
      <c r="AF65" s="36"/>
      <c r="AG65" s="28"/>
      <c r="AH65" s="17">
        <f t="shared" si="25"/>
        <v>60</v>
      </c>
      <c r="AI65" s="18">
        <f t="shared" si="24"/>
        <v>0</v>
      </c>
      <c r="AJ65" s="18">
        <f t="shared" si="24"/>
        <v>60</v>
      </c>
      <c r="AK65" s="18">
        <f t="shared" si="24"/>
        <v>0</v>
      </c>
      <c r="AL65" s="18">
        <f t="shared" si="24"/>
        <v>0</v>
      </c>
      <c r="AM65" s="16">
        <f t="shared" si="24"/>
        <v>5</v>
      </c>
      <c r="AN65" s="56">
        <v>2.4</v>
      </c>
      <c r="AO65" s="56">
        <v>1.2</v>
      </c>
      <c r="AP65" s="57">
        <f t="shared" si="26"/>
        <v>3.5999999999999996</v>
      </c>
    </row>
    <row r="66" spans="1:42" ht="20.100000000000001" customHeight="1" x14ac:dyDescent="0.2">
      <c r="A66" s="11">
        <v>4</v>
      </c>
      <c r="B66" s="31" t="s">
        <v>91</v>
      </c>
      <c r="C66" s="50" t="s">
        <v>35</v>
      </c>
      <c r="D66" s="32"/>
      <c r="E66" s="32"/>
      <c r="F66" s="32"/>
      <c r="G66" s="32"/>
      <c r="H66" s="28"/>
      <c r="I66" s="32"/>
      <c r="J66" s="32"/>
      <c r="K66" s="32"/>
      <c r="L66" s="32"/>
      <c r="M66" s="28"/>
      <c r="N66" s="34"/>
      <c r="O66" s="34"/>
      <c r="P66" s="34"/>
      <c r="Q66" s="34"/>
      <c r="R66" s="28"/>
      <c r="S66" s="34">
        <v>15</v>
      </c>
      <c r="T66" s="34">
        <v>30</v>
      </c>
      <c r="U66" s="34"/>
      <c r="V66" s="34"/>
      <c r="W66" s="28">
        <v>3</v>
      </c>
      <c r="X66" s="47"/>
      <c r="Y66" s="36"/>
      <c r="Z66" s="36"/>
      <c r="AA66" s="36"/>
      <c r="AB66" s="28"/>
      <c r="AC66" s="36"/>
      <c r="AD66" s="36"/>
      <c r="AE66" s="36"/>
      <c r="AF66" s="36"/>
      <c r="AG66" s="28"/>
      <c r="AH66" s="17">
        <f t="shared" si="25"/>
        <v>45</v>
      </c>
      <c r="AI66" s="18">
        <f t="shared" si="24"/>
        <v>15</v>
      </c>
      <c r="AJ66" s="18">
        <f t="shared" si="24"/>
        <v>30</v>
      </c>
      <c r="AK66" s="18">
        <f t="shared" si="24"/>
        <v>0</v>
      </c>
      <c r="AL66" s="18">
        <f t="shared" si="24"/>
        <v>0</v>
      </c>
      <c r="AM66" s="16">
        <f t="shared" si="24"/>
        <v>3</v>
      </c>
      <c r="AN66" s="56">
        <v>1.2</v>
      </c>
      <c r="AO66" s="56">
        <v>0.6</v>
      </c>
      <c r="AP66" s="57">
        <f t="shared" si="26"/>
        <v>1.7999999999999998</v>
      </c>
    </row>
    <row r="67" spans="1:42" ht="20.100000000000001" customHeight="1" x14ac:dyDescent="0.2">
      <c r="A67" s="11">
        <v>5</v>
      </c>
      <c r="B67" s="31" t="s">
        <v>92</v>
      </c>
      <c r="C67" s="50" t="s">
        <v>35</v>
      </c>
      <c r="D67" s="32"/>
      <c r="E67" s="32"/>
      <c r="F67" s="32"/>
      <c r="G67" s="32"/>
      <c r="H67" s="51"/>
      <c r="I67" s="32"/>
      <c r="J67" s="32"/>
      <c r="K67" s="32"/>
      <c r="L67" s="33"/>
      <c r="M67" s="28"/>
      <c r="N67" s="34"/>
      <c r="O67" s="34"/>
      <c r="P67" s="34"/>
      <c r="Q67" s="34"/>
      <c r="R67" s="51"/>
      <c r="S67" s="34">
        <v>15</v>
      </c>
      <c r="T67" s="34">
        <v>15</v>
      </c>
      <c r="U67" s="34"/>
      <c r="V67" s="35"/>
      <c r="W67" s="28">
        <v>2</v>
      </c>
      <c r="X67" s="36"/>
      <c r="Y67" s="36"/>
      <c r="Z67" s="36"/>
      <c r="AA67" s="36"/>
      <c r="AB67" s="28"/>
      <c r="AC67" s="36"/>
      <c r="AD67" s="36"/>
      <c r="AE67" s="36"/>
      <c r="AF67" s="36"/>
      <c r="AG67" s="28"/>
      <c r="AH67" s="17">
        <f t="shared" si="25"/>
        <v>30</v>
      </c>
      <c r="AI67" s="18">
        <f t="shared" si="24"/>
        <v>15</v>
      </c>
      <c r="AJ67" s="18">
        <f t="shared" si="24"/>
        <v>15</v>
      </c>
      <c r="AK67" s="18">
        <f t="shared" si="24"/>
        <v>0</v>
      </c>
      <c r="AL67" s="18">
        <f t="shared" si="24"/>
        <v>0</v>
      </c>
      <c r="AM67" s="16">
        <f t="shared" si="24"/>
        <v>2</v>
      </c>
      <c r="AN67" s="56">
        <v>1.2</v>
      </c>
      <c r="AO67" s="56">
        <v>0.6</v>
      </c>
      <c r="AP67" s="57">
        <f t="shared" si="26"/>
        <v>1.7999999999999998</v>
      </c>
    </row>
    <row r="68" spans="1:42" ht="20.100000000000001" customHeight="1" x14ac:dyDescent="0.2">
      <c r="A68" s="11">
        <v>6</v>
      </c>
      <c r="B68" s="31" t="s">
        <v>93</v>
      </c>
      <c r="C68" s="59" t="s">
        <v>59</v>
      </c>
      <c r="D68" s="32"/>
      <c r="E68" s="32"/>
      <c r="F68" s="32"/>
      <c r="G68" s="32"/>
      <c r="H68" s="28"/>
      <c r="I68" s="32"/>
      <c r="J68" s="32"/>
      <c r="K68" s="32"/>
      <c r="L68" s="32"/>
      <c r="M68" s="28"/>
      <c r="N68" s="34">
        <v>15</v>
      </c>
      <c r="O68" s="34"/>
      <c r="P68" s="34"/>
      <c r="Q68" s="34"/>
      <c r="R68" s="28">
        <v>2</v>
      </c>
      <c r="S68" s="34"/>
      <c r="T68" s="34"/>
      <c r="U68" s="34"/>
      <c r="V68" s="34"/>
      <c r="W68" s="28"/>
      <c r="X68" s="36"/>
      <c r="Y68" s="36"/>
      <c r="Z68" s="36"/>
      <c r="AA68" s="36"/>
      <c r="AB68" s="28"/>
      <c r="AC68" s="36"/>
      <c r="AD68" s="36"/>
      <c r="AE68" s="36"/>
      <c r="AF68" s="36"/>
      <c r="AG68" s="28"/>
      <c r="AH68" s="17">
        <f t="shared" si="25"/>
        <v>15</v>
      </c>
      <c r="AI68" s="18">
        <f t="shared" si="24"/>
        <v>15</v>
      </c>
      <c r="AJ68" s="18">
        <f t="shared" si="24"/>
        <v>0</v>
      </c>
      <c r="AK68" s="18">
        <f t="shared" si="24"/>
        <v>0</v>
      </c>
      <c r="AL68" s="18">
        <f t="shared" si="24"/>
        <v>0</v>
      </c>
      <c r="AM68" s="16">
        <f t="shared" si="24"/>
        <v>2</v>
      </c>
      <c r="AN68" s="56">
        <v>0.6</v>
      </c>
      <c r="AO68" s="56">
        <v>0.6</v>
      </c>
      <c r="AP68" s="57">
        <f t="shared" si="26"/>
        <v>1.2</v>
      </c>
    </row>
    <row r="69" spans="1:42" ht="20.100000000000001" customHeight="1" x14ac:dyDescent="0.2">
      <c r="A69" s="11">
        <v>7</v>
      </c>
      <c r="B69" s="31" t="s">
        <v>94</v>
      </c>
      <c r="C69" s="50" t="s">
        <v>35</v>
      </c>
      <c r="D69" s="32"/>
      <c r="E69" s="32"/>
      <c r="F69" s="32"/>
      <c r="G69" s="32"/>
      <c r="H69" s="28"/>
      <c r="I69" s="32"/>
      <c r="J69" s="32"/>
      <c r="K69" s="32"/>
      <c r="L69" s="32"/>
      <c r="M69" s="28"/>
      <c r="N69" s="34">
        <v>15</v>
      </c>
      <c r="O69" s="34">
        <v>30</v>
      </c>
      <c r="P69" s="34"/>
      <c r="Q69" s="34"/>
      <c r="R69" s="28">
        <v>3</v>
      </c>
      <c r="S69" s="34"/>
      <c r="T69" s="34"/>
      <c r="U69" s="34"/>
      <c r="V69" s="34"/>
      <c r="W69" s="28"/>
      <c r="X69" s="36"/>
      <c r="Y69" s="36"/>
      <c r="Z69" s="36"/>
      <c r="AA69" s="36"/>
      <c r="AB69" s="28"/>
      <c r="AC69" s="36"/>
      <c r="AD69" s="36"/>
      <c r="AE69" s="36"/>
      <c r="AF69" s="36"/>
      <c r="AG69" s="28"/>
      <c r="AH69" s="17">
        <f t="shared" si="25"/>
        <v>45</v>
      </c>
      <c r="AI69" s="18">
        <f t="shared" si="24"/>
        <v>15</v>
      </c>
      <c r="AJ69" s="18">
        <f t="shared" si="24"/>
        <v>30</v>
      </c>
      <c r="AK69" s="18">
        <f t="shared" si="24"/>
        <v>0</v>
      </c>
      <c r="AL69" s="18">
        <f t="shared" si="24"/>
        <v>0</v>
      </c>
      <c r="AM69" s="16">
        <f t="shared" si="24"/>
        <v>3</v>
      </c>
      <c r="AN69" s="56">
        <v>1.2</v>
      </c>
      <c r="AO69" s="56">
        <v>0.6</v>
      </c>
      <c r="AP69" s="57">
        <f t="shared" si="26"/>
        <v>1.7999999999999998</v>
      </c>
    </row>
    <row r="70" spans="1:42" ht="20.100000000000001" customHeight="1" x14ac:dyDescent="0.2">
      <c r="A70" s="11">
        <v>8</v>
      </c>
      <c r="B70" s="31" t="s">
        <v>81</v>
      </c>
      <c r="C70" s="50" t="s">
        <v>35</v>
      </c>
      <c r="D70" s="32"/>
      <c r="E70" s="32"/>
      <c r="F70" s="32"/>
      <c r="G70" s="32"/>
      <c r="H70" s="28"/>
      <c r="I70" s="32"/>
      <c r="J70" s="32"/>
      <c r="K70" s="32"/>
      <c r="L70" s="32"/>
      <c r="M70" s="28"/>
      <c r="N70" s="34"/>
      <c r="O70" s="34"/>
      <c r="P70" s="34"/>
      <c r="Q70" s="34"/>
      <c r="R70" s="28"/>
      <c r="S70" s="39"/>
      <c r="T70" s="34"/>
      <c r="U70" s="34"/>
      <c r="V70" s="34"/>
      <c r="W70" s="28"/>
      <c r="X70" s="36"/>
      <c r="Y70" s="36"/>
      <c r="Z70" s="36"/>
      <c r="AA70" s="36">
        <v>60</v>
      </c>
      <c r="AB70" s="28">
        <v>2</v>
      </c>
      <c r="AC70" s="36"/>
      <c r="AD70" s="36"/>
      <c r="AE70" s="36"/>
      <c r="AF70" s="36"/>
      <c r="AG70" s="28"/>
      <c r="AH70" s="17">
        <f t="shared" si="25"/>
        <v>60</v>
      </c>
      <c r="AI70" s="18">
        <f t="shared" si="24"/>
        <v>0</v>
      </c>
      <c r="AJ70" s="18">
        <f t="shared" si="24"/>
        <v>0</v>
      </c>
      <c r="AK70" s="18">
        <f t="shared" si="24"/>
        <v>0</v>
      </c>
      <c r="AL70" s="18">
        <f t="shared" si="24"/>
        <v>60</v>
      </c>
      <c r="AM70" s="16">
        <f t="shared" si="24"/>
        <v>2</v>
      </c>
      <c r="AN70" s="56">
        <v>0</v>
      </c>
      <c r="AO70" s="56">
        <v>0</v>
      </c>
      <c r="AP70" s="57">
        <f t="shared" si="26"/>
        <v>0</v>
      </c>
    </row>
    <row r="71" spans="1:42" ht="20.100000000000001" customHeight="1" x14ac:dyDescent="0.2">
      <c r="A71" s="86" t="s">
        <v>95</v>
      </c>
      <c r="B71" s="86"/>
      <c r="C71" s="86"/>
      <c r="D71" s="26">
        <f>SUM(D16:D23,D25:D41,D43:D47,D49:D55,D57:D61,D63:D70)</f>
        <v>180</v>
      </c>
      <c r="E71" s="26">
        <f t="shared" ref="E71:G71" si="27">SUM(E16:E23,E25:E41,E43:E47,E49:E55,E57:E61,E63:E70)</f>
        <v>184</v>
      </c>
      <c r="F71" s="26">
        <f t="shared" si="27"/>
        <v>30</v>
      </c>
      <c r="G71" s="26">
        <f t="shared" si="27"/>
        <v>0</v>
      </c>
      <c r="H71" s="87">
        <f>SUM(H16:H23,H25:H41,H43:H47,H49:H55,H57:H61,H63:H70)</f>
        <v>30</v>
      </c>
      <c r="I71" s="26">
        <f>SUM(I16:I23,I25:I41,I43:I47,I49:I55,I57:I61,I63:I70)</f>
        <v>120</v>
      </c>
      <c r="J71" s="26">
        <f t="shared" ref="J71:L71" si="28">SUM(J16:J23,J25:J41,J43:J47,J49:J55,J57:J61,J63:J70)</f>
        <v>210</v>
      </c>
      <c r="K71" s="26">
        <f t="shared" si="28"/>
        <v>0</v>
      </c>
      <c r="L71" s="26">
        <f t="shared" si="28"/>
        <v>0</v>
      </c>
      <c r="M71" s="87">
        <f>SUM(M16:M23,M25:M41,M43:M47,M49:M55,M57:M61,M63:M70)</f>
        <v>30</v>
      </c>
      <c r="N71" s="27">
        <f>SUM(N16:N23,N25:N41,N43:N47,N49:N55,N57:N61,N63:N70)</f>
        <v>165</v>
      </c>
      <c r="O71" s="27">
        <f>SUM(O16:O23,O25:O41,O43:O47,O49:O55,O57:O61,O63:O70)</f>
        <v>315</v>
      </c>
      <c r="P71" s="27">
        <f t="shared" ref="P71:Q71" si="29">SUM(P16:P23,P25:P41,P43:P47,P49:P55,P57:P61,P63:P70)</f>
        <v>0</v>
      </c>
      <c r="Q71" s="27">
        <f t="shared" si="29"/>
        <v>0</v>
      </c>
      <c r="R71" s="87">
        <f>SUM(R13:R18,R20:R37,R39:R44,R46:R51,R54:R58,R60:R70)</f>
        <v>30</v>
      </c>
      <c r="S71" s="27">
        <f>SUM(S16:S23,S25:S41,S43:S47,S49:S55,S57:S61,S63:S70)</f>
        <v>75</v>
      </c>
      <c r="T71" s="27">
        <f t="shared" ref="T71:V71" si="30">SUM(T16:T23,T25:T41,T43:T47,T49:T55,T57:T61,T63:T70)</f>
        <v>270</v>
      </c>
      <c r="U71" s="27">
        <f t="shared" si="30"/>
        <v>0</v>
      </c>
      <c r="V71" s="27">
        <f t="shared" si="30"/>
        <v>0</v>
      </c>
      <c r="W71" s="87">
        <f t="shared" ref="W71:AG71" si="31">SUM(W16:W23,W25:W41,W43:W47,W49:W55,W57:W61,W63:W70)</f>
        <v>30</v>
      </c>
      <c r="X71" s="25">
        <f>SUM(X16:X23,X25:X41,X43:X47,X49:X55,X57:X61,X63:X70)</f>
        <v>60</v>
      </c>
      <c r="Y71" s="25">
        <f t="shared" ref="Y71:AA71" si="32">SUM(Y16:Y23,Y25:Y41,Y43:Y47,Y49:Y55,Y57:Y61,Y63:Y70)</f>
        <v>210</v>
      </c>
      <c r="Z71" s="25">
        <f t="shared" si="32"/>
        <v>0</v>
      </c>
      <c r="AA71" s="25">
        <f t="shared" si="32"/>
        <v>160</v>
      </c>
      <c r="AB71" s="87">
        <f t="shared" si="31"/>
        <v>29</v>
      </c>
      <c r="AC71" s="25">
        <f>SUM(AC16:AC23,AC25:AC41,AC43:AC47,AC49:AC55,AC57:AC61,AC63:AC70)</f>
        <v>60</v>
      </c>
      <c r="AD71" s="25">
        <f t="shared" ref="AD71:AF71" si="33">SUM(AD16:AD23,AD25:AD41,AD43:AD47,AD49:AD55,AD57:AD61,AD63:AD70)</f>
        <v>165</v>
      </c>
      <c r="AE71" s="25">
        <f t="shared" si="33"/>
        <v>0</v>
      </c>
      <c r="AF71" s="25">
        <f t="shared" si="33"/>
        <v>50</v>
      </c>
      <c r="AG71" s="87">
        <f t="shared" si="31"/>
        <v>31</v>
      </c>
      <c r="AH71" s="19">
        <f>SUM(AH15+AH24+AH42+AH48+AH56+AH62)</f>
        <v>2254</v>
      </c>
      <c r="AI71" s="30">
        <f>SUM(AI15+AI24+AI42+AI48+AI56+AI62)</f>
        <v>660</v>
      </c>
      <c r="AJ71" s="30">
        <f>SUM(AJ15+AJ24+AJ42+AJ48+AJ56+AJ62)</f>
        <v>1354</v>
      </c>
      <c r="AK71" s="30">
        <f>SUM(AK15+AK24+AK42+AK48+AK56+AK62)</f>
        <v>30</v>
      </c>
      <c r="AL71" s="30">
        <f>SUM(AL15+AL24+AL42+AL48+AL56+AL62)</f>
        <v>210</v>
      </c>
      <c r="AM71" s="89">
        <f>AM62+AM56+AM48+AM42+AM24+AM15</f>
        <v>180</v>
      </c>
      <c r="AN71" s="90">
        <f>AN15+AN24+AN42+AN48+AN56+AN62</f>
        <v>76.199999999999989</v>
      </c>
      <c r="AO71" s="90">
        <f>AO15+AO24+AO42+AO48+AO56+AO62</f>
        <v>35.399999999999991</v>
      </c>
      <c r="AP71" s="92">
        <f>AP15+AP24+AP42+AP48+AP56+AP62</f>
        <v>111.59999999999997</v>
      </c>
    </row>
    <row r="72" spans="1:42" ht="20.100000000000001" customHeight="1" x14ac:dyDescent="0.2">
      <c r="A72" s="86"/>
      <c r="B72" s="86"/>
      <c r="C72" s="86"/>
      <c r="D72" s="94">
        <f>D71+E71+F71+G71</f>
        <v>394</v>
      </c>
      <c r="E72" s="94"/>
      <c r="F72" s="94"/>
      <c r="G72" s="94"/>
      <c r="H72" s="87"/>
      <c r="I72" s="94">
        <f>I71+J71+K71+L71</f>
        <v>330</v>
      </c>
      <c r="J72" s="94"/>
      <c r="K72" s="94"/>
      <c r="L72" s="94"/>
      <c r="M72" s="87"/>
      <c r="N72" s="95">
        <f>N71+O71+P71+Q71</f>
        <v>480</v>
      </c>
      <c r="O72" s="95"/>
      <c r="P72" s="95"/>
      <c r="Q72" s="95"/>
      <c r="R72" s="87"/>
      <c r="S72" s="95">
        <f>S71+T71+U71+V71</f>
        <v>345</v>
      </c>
      <c r="T72" s="95"/>
      <c r="U72" s="95"/>
      <c r="V72" s="95"/>
      <c r="W72" s="87"/>
      <c r="X72" s="96">
        <f>X71+Y71+Z71+AA71</f>
        <v>430</v>
      </c>
      <c r="Y72" s="96"/>
      <c r="Z72" s="96"/>
      <c r="AA72" s="96"/>
      <c r="AB72" s="87"/>
      <c r="AC72" s="96">
        <f>AC71+AD71+AE71+AF71</f>
        <v>275</v>
      </c>
      <c r="AD72" s="96"/>
      <c r="AE72" s="96"/>
      <c r="AF72" s="96"/>
      <c r="AG72" s="87"/>
      <c r="AH72" s="93">
        <f>D73+N73+X73</f>
        <v>2254</v>
      </c>
      <c r="AI72" s="93"/>
      <c r="AJ72" s="93"/>
      <c r="AK72" s="93"/>
      <c r="AL72" s="93"/>
      <c r="AM72" s="89" t="e">
        <f>#REF!+#REF!+'[1]plan główny'!AM108+AM59+AM66</f>
        <v>#REF!</v>
      </c>
      <c r="AN72" s="91"/>
      <c r="AO72" s="91"/>
      <c r="AP72" s="91"/>
    </row>
    <row r="73" spans="1:42" ht="20.100000000000001" customHeight="1" x14ac:dyDescent="0.2">
      <c r="A73" s="86"/>
      <c r="B73" s="86"/>
      <c r="C73" s="86"/>
      <c r="D73" s="88">
        <f>D72+I72</f>
        <v>724</v>
      </c>
      <c r="E73" s="88"/>
      <c r="F73" s="88"/>
      <c r="G73" s="88"/>
      <c r="H73" s="88"/>
      <c r="I73" s="88"/>
      <c r="J73" s="88"/>
      <c r="K73" s="88"/>
      <c r="L73" s="88"/>
      <c r="M73" s="29">
        <f>H71+M71</f>
        <v>60</v>
      </c>
      <c r="N73" s="88">
        <f>N72+S72</f>
        <v>825</v>
      </c>
      <c r="O73" s="88"/>
      <c r="P73" s="88"/>
      <c r="Q73" s="88"/>
      <c r="R73" s="88"/>
      <c r="S73" s="88"/>
      <c r="T73" s="88"/>
      <c r="U73" s="88"/>
      <c r="V73" s="88"/>
      <c r="W73" s="29">
        <f>R71+W71</f>
        <v>60</v>
      </c>
      <c r="X73" s="88">
        <f>X72+AC72</f>
        <v>705</v>
      </c>
      <c r="Y73" s="88"/>
      <c r="Z73" s="88"/>
      <c r="AA73" s="88"/>
      <c r="AB73" s="88"/>
      <c r="AC73" s="88"/>
      <c r="AD73" s="88"/>
      <c r="AE73" s="88"/>
      <c r="AF73" s="88"/>
      <c r="AG73" s="29">
        <f>AB71+AG71</f>
        <v>60</v>
      </c>
      <c r="AH73" s="93"/>
      <c r="AI73" s="93"/>
      <c r="AJ73" s="93"/>
      <c r="AK73" s="93"/>
      <c r="AL73" s="93"/>
      <c r="AM73" s="89" t="e">
        <f>#REF!+#REF!+'[1]plan główny'!AM109+AM65+AM67</f>
        <v>#REF!</v>
      </c>
      <c r="AN73" s="91"/>
      <c r="AO73" s="91"/>
      <c r="AP73" s="91"/>
    </row>
    <row r="74" spans="1:42" x14ac:dyDescent="0.2">
      <c r="B74" s="49" t="s">
        <v>96</v>
      </c>
      <c r="AN74" s="12"/>
      <c r="AO74" s="12"/>
      <c r="AP74" s="12"/>
    </row>
    <row r="75" spans="1:42" ht="12.75" customHeight="1" x14ac:dyDescent="0.2">
      <c r="B75" s="49" t="s">
        <v>97</v>
      </c>
      <c r="AN75" s="12"/>
      <c r="AO75" s="12"/>
      <c r="AP75" s="12"/>
    </row>
    <row r="78" spans="1:42" ht="34.5" customHeight="1" x14ac:dyDescent="0.2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</row>
    <row r="79" spans="1:42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</row>
    <row r="80" spans="1:42" x14ac:dyDescent="0.2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</row>
    <row r="81" spans="1:42" x14ac:dyDescent="0.2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</row>
    <row r="82" spans="1:42" ht="19.5" x14ac:dyDescent="0.2">
      <c r="A82" s="1"/>
      <c r="B82" s="98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</row>
    <row r="83" spans="1:42" x14ac:dyDescent="0.2">
      <c r="A83" s="1"/>
      <c r="B83" s="2"/>
      <c r="C83" s="3"/>
      <c r="D83" s="4"/>
      <c r="E83" s="4"/>
      <c r="F83" s="4"/>
      <c r="G83" s="4"/>
      <c r="H83" s="5"/>
      <c r="I83" s="4"/>
      <c r="J83" s="4"/>
      <c r="K83" s="4"/>
      <c r="L83" s="4"/>
      <c r="M83" s="5"/>
      <c r="N83" s="6"/>
      <c r="O83" s="6"/>
      <c r="P83" s="6"/>
      <c r="Q83" s="6"/>
      <c r="R83" s="7"/>
      <c r="S83" s="4"/>
      <c r="T83" s="4"/>
      <c r="U83" s="4"/>
      <c r="V83" s="4"/>
      <c r="W83" s="5"/>
      <c r="X83" s="6"/>
      <c r="Y83" s="6"/>
      <c r="Z83" s="6"/>
      <c r="AA83" s="6"/>
      <c r="AB83" s="7"/>
      <c r="AC83" s="4"/>
      <c r="AD83" s="4"/>
      <c r="AE83" s="4"/>
      <c r="AF83" s="4"/>
      <c r="AG83" s="5"/>
      <c r="AH83" s="8"/>
      <c r="AI83" s="9"/>
      <c r="AJ83" s="9"/>
      <c r="AK83" s="9"/>
      <c r="AL83" s="9"/>
      <c r="AM83" s="10"/>
    </row>
    <row r="84" spans="1:42" x14ac:dyDescent="0.2">
      <c r="AN84" s="12"/>
      <c r="AO84" s="12"/>
      <c r="AP84" s="12"/>
    </row>
    <row r="85" spans="1:42" x14ac:dyDescent="0.2">
      <c r="AN85" s="12"/>
      <c r="AO85" s="12"/>
      <c r="AP85" s="12"/>
    </row>
  </sheetData>
  <mergeCells count="66">
    <mergeCell ref="A81:AM81"/>
    <mergeCell ref="B82:AM82"/>
    <mergeCell ref="A78:AM78"/>
    <mergeCell ref="A79:AM79"/>
    <mergeCell ref="A80:AM80"/>
    <mergeCell ref="X73:AF73"/>
    <mergeCell ref="D72:G72"/>
    <mergeCell ref="I72:L72"/>
    <mergeCell ref="N72:Q72"/>
    <mergeCell ref="S72:V72"/>
    <mergeCell ref="X72:AA72"/>
    <mergeCell ref="AC72:AF72"/>
    <mergeCell ref="AB71:AB72"/>
    <mergeCell ref="AG71:AG72"/>
    <mergeCell ref="AM71:AM73"/>
    <mergeCell ref="AN71:AN73"/>
    <mergeCell ref="AO71:AO73"/>
    <mergeCell ref="AP71:AP73"/>
    <mergeCell ref="AH72:AL73"/>
    <mergeCell ref="A24:AG24"/>
    <mergeCell ref="A42:AG42"/>
    <mergeCell ref="A48:AG48"/>
    <mergeCell ref="A56:AG56"/>
    <mergeCell ref="A62:AG62"/>
    <mergeCell ref="A71:C73"/>
    <mergeCell ref="H71:H72"/>
    <mergeCell ref="M71:M72"/>
    <mergeCell ref="R71:R72"/>
    <mergeCell ref="W71:W72"/>
    <mergeCell ref="D73:L73"/>
    <mergeCell ref="N73:V73"/>
    <mergeCell ref="A15:AG15"/>
    <mergeCell ref="D13:G13"/>
    <mergeCell ref="H13:H14"/>
    <mergeCell ref="I13:L13"/>
    <mergeCell ref="M13:M14"/>
    <mergeCell ref="N13:Q13"/>
    <mergeCell ref="R13:R14"/>
    <mergeCell ref="S13:V13"/>
    <mergeCell ref="W13:W14"/>
    <mergeCell ref="X13:AA13"/>
    <mergeCell ref="AB13:AB14"/>
    <mergeCell ref="AC13:AF13"/>
    <mergeCell ref="AG13:AG14"/>
    <mergeCell ref="A1:AP1"/>
    <mergeCell ref="A2:AP2"/>
    <mergeCell ref="A3:AP3"/>
    <mergeCell ref="A4:AP4"/>
    <mergeCell ref="AP12:AP14"/>
    <mergeCell ref="A12:A14"/>
    <mergeCell ref="B12:B14"/>
    <mergeCell ref="C12:C14"/>
    <mergeCell ref="D12:M12"/>
    <mergeCell ref="N12:W12"/>
    <mergeCell ref="X12:AG12"/>
    <mergeCell ref="AH12:AH14"/>
    <mergeCell ref="AI12:AL13"/>
    <mergeCell ref="AM12:AM14"/>
    <mergeCell ref="AN12:AN14"/>
    <mergeCell ref="AO12:AO14"/>
    <mergeCell ref="A10:AP10"/>
    <mergeCell ref="A8:AM8"/>
    <mergeCell ref="A5:AP5"/>
    <mergeCell ref="A6:AP6"/>
    <mergeCell ref="A7:AP7"/>
    <mergeCell ref="A9:AP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5"/>
  <sheetViews>
    <sheetView tabSelected="1" zoomScaleNormal="100" workbookViewId="0">
      <selection activeCell="C77" sqref="C77"/>
    </sheetView>
  </sheetViews>
  <sheetFormatPr defaultRowHeight="12.75" x14ac:dyDescent="0.2"/>
  <cols>
    <col min="1" max="1" width="2.85546875" customWidth="1"/>
    <col min="2" max="2" width="25.7109375" customWidth="1"/>
    <col min="3" max="3" width="4" customWidth="1"/>
    <col min="4" max="33" width="3.28515625" customWidth="1"/>
    <col min="34" max="34" width="4.42578125" customWidth="1"/>
    <col min="35" max="39" width="3.7109375" customWidth="1"/>
    <col min="40" max="40" width="6.140625" customWidth="1"/>
    <col min="41" max="42" width="4" customWidth="1"/>
  </cols>
  <sheetData>
    <row r="1" spans="1:42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2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1:42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42" ht="12.7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</row>
    <row r="5" spans="1:42" ht="15" customHeight="1" x14ac:dyDescent="0.2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</row>
    <row r="6" spans="1:42" ht="15" customHeight="1" x14ac:dyDescent="0.2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1:42" ht="15" customHeight="1" x14ac:dyDescent="0.2">
      <c r="A7" s="69" t="s">
        <v>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</row>
    <row r="8" spans="1:42" ht="6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</row>
    <row r="9" spans="1:42" ht="15" customHeight="1" x14ac:dyDescent="0.2">
      <c r="A9" s="65" t="s">
        <v>98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</row>
    <row r="10" spans="1:42" ht="15" customHeight="1" x14ac:dyDescent="0.2">
      <c r="A10" s="65" t="s">
        <v>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</row>
    <row r="11" spans="1:42" ht="6" customHeight="1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ht="18" customHeight="1" x14ac:dyDescent="0.2">
      <c r="A12" s="74" t="s">
        <v>9</v>
      </c>
      <c r="B12" s="74" t="s">
        <v>10</v>
      </c>
      <c r="C12" s="75" t="s">
        <v>11</v>
      </c>
      <c r="D12" s="76" t="s">
        <v>12</v>
      </c>
      <c r="E12" s="76"/>
      <c r="F12" s="76"/>
      <c r="G12" s="76"/>
      <c r="H12" s="76"/>
      <c r="I12" s="76"/>
      <c r="J12" s="76"/>
      <c r="K12" s="76"/>
      <c r="L12" s="76"/>
      <c r="M12" s="76"/>
      <c r="N12" s="76" t="s">
        <v>13</v>
      </c>
      <c r="O12" s="76"/>
      <c r="P12" s="76"/>
      <c r="Q12" s="76"/>
      <c r="R12" s="76"/>
      <c r="S12" s="76"/>
      <c r="T12" s="76"/>
      <c r="U12" s="76"/>
      <c r="V12" s="76"/>
      <c r="W12" s="76"/>
      <c r="X12" s="76" t="s">
        <v>14</v>
      </c>
      <c r="Y12" s="76"/>
      <c r="Z12" s="76"/>
      <c r="AA12" s="76"/>
      <c r="AB12" s="76"/>
      <c r="AC12" s="76"/>
      <c r="AD12" s="76"/>
      <c r="AE12" s="76"/>
      <c r="AF12" s="76"/>
      <c r="AG12" s="76"/>
      <c r="AH12" s="77" t="s">
        <v>15</v>
      </c>
      <c r="AI12" s="78" t="s">
        <v>16</v>
      </c>
      <c r="AJ12" s="78"/>
      <c r="AK12" s="78"/>
      <c r="AL12" s="78"/>
      <c r="AM12" s="79" t="s">
        <v>17</v>
      </c>
      <c r="AN12" s="80" t="s">
        <v>18</v>
      </c>
      <c r="AO12" s="81" t="s">
        <v>19</v>
      </c>
      <c r="AP12" s="73" t="s">
        <v>20</v>
      </c>
    </row>
    <row r="13" spans="1:42" ht="18" customHeight="1" x14ac:dyDescent="0.2">
      <c r="A13" s="74"/>
      <c r="B13" s="74"/>
      <c r="C13" s="75"/>
      <c r="D13" s="83" t="s">
        <v>21</v>
      </c>
      <c r="E13" s="83"/>
      <c r="F13" s="83"/>
      <c r="G13" s="83"/>
      <c r="H13" s="79" t="s">
        <v>17</v>
      </c>
      <c r="I13" s="83" t="s">
        <v>22</v>
      </c>
      <c r="J13" s="83"/>
      <c r="K13" s="83"/>
      <c r="L13" s="83"/>
      <c r="M13" s="79" t="s">
        <v>17</v>
      </c>
      <c r="N13" s="84" t="s">
        <v>23</v>
      </c>
      <c r="O13" s="84"/>
      <c r="P13" s="84"/>
      <c r="Q13" s="84"/>
      <c r="R13" s="79" t="s">
        <v>17</v>
      </c>
      <c r="S13" s="84" t="s">
        <v>24</v>
      </c>
      <c r="T13" s="84"/>
      <c r="U13" s="84"/>
      <c r="V13" s="84"/>
      <c r="W13" s="79" t="s">
        <v>17</v>
      </c>
      <c r="X13" s="85" t="s">
        <v>25</v>
      </c>
      <c r="Y13" s="85"/>
      <c r="Z13" s="85"/>
      <c r="AA13" s="85"/>
      <c r="AB13" s="79" t="s">
        <v>17</v>
      </c>
      <c r="AC13" s="85" t="s">
        <v>26</v>
      </c>
      <c r="AD13" s="85"/>
      <c r="AE13" s="85"/>
      <c r="AF13" s="85"/>
      <c r="AG13" s="79" t="s">
        <v>17</v>
      </c>
      <c r="AH13" s="77"/>
      <c r="AI13" s="78"/>
      <c r="AJ13" s="78"/>
      <c r="AK13" s="78"/>
      <c r="AL13" s="78"/>
      <c r="AM13" s="79"/>
      <c r="AN13" s="80"/>
      <c r="AO13" s="81"/>
      <c r="AP13" s="73"/>
    </row>
    <row r="14" spans="1:42" ht="18" customHeight="1" x14ac:dyDescent="0.2">
      <c r="A14" s="74"/>
      <c r="B14" s="74"/>
      <c r="C14" s="75"/>
      <c r="D14" s="21" t="s">
        <v>27</v>
      </c>
      <c r="E14" s="21" t="s">
        <v>28</v>
      </c>
      <c r="F14" s="21" t="s">
        <v>29</v>
      </c>
      <c r="G14" s="21" t="s">
        <v>30</v>
      </c>
      <c r="H14" s="79"/>
      <c r="I14" s="21" t="s">
        <v>27</v>
      </c>
      <c r="J14" s="21" t="s">
        <v>28</v>
      </c>
      <c r="K14" s="21" t="s">
        <v>29</v>
      </c>
      <c r="L14" s="21" t="s">
        <v>30</v>
      </c>
      <c r="M14" s="79"/>
      <c r="N14" s="23" t="s">
        <v>27</v>
      </c>
      <c r="O14" s="23" t="s">
        <v>28</v>
      </c>
      <c r="P14" s="23" t="s">
        <v>29</v>
      </c>
      <c r="Q14" s="23" t="s">
        <v>30</v>
      </c>
      <c r="R14" s="79"/>
      <c r="S14" s="23" t="s">
        <v>27</v>
      </c>
      <c r="T14" s="23" t="s">
        <v>28</v>
      </c>
      <c r="U14" s="23" t="s">
        <v>29</v>
      </c>
      <c r="V14" s="23" t="s">
        <v>30</v>
      </c>
      <c r="W14" s="79"/>
      <c r="X14" s="24" t="s">
        <v>27</v>
      </c>
      <c r="Y14" s="24" t="s">
        <v>28</v>
      </c>
      <c r="Z14" s="24" t="s">
        <v>29</v>
      </c>
      <c r="AA14" s="24" t="s">
        <v>30</v>
      </c>
      <c r="AB14" s="79"/>
      <c r="AC14" s="24" t="s">
        <v>27</v>
      </c>
      <c r="AD14" s="24" t="s">
        <v>28</v>
      </c>
      <c r="AE14" s="24" t="s">
        <v>29</v>
      </c>
      <c r="AF14" s="24" t="s">
        <v>30</v>
      </c>
      <c r="AG14" s="79"/>
      <c r="AH14" s="77"/>
      <c r="AI14" s="14" t="s">
        <v>31</v>
      </c>
      <c r="AJ14" s="14" t="s">
        <v>32</v>
      </c>
      <c r="AK14" s="14" t="s">
        <v>29</v>
      </c>
      <c r="AL14" s="14" t="s">
        <v>30</v>
      </c>
      <c r="AM14" s="79"/>
      <c r="AN14" s="80"/>
      <c r="AO14" s="81"/>
      <c r="AP14" s="73"/>
    </row>
    <row r="15" spans="1:42" ht="20.100000000000001" customHeight="1" x14ac:dyDescent="0.2">
      <c r="A15" s="82" t="s">
        <v>33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22">
        <f t="shared" ref="AH15:AM15" si="0">SUM(AH16:AH23)</f>
        <v>240</v>
      </c>
      <c r="AI15" s="22">
        <f t="shared" si="0"/>
        <v>180</v>
      </c>
      <c r="AJ15" s="22">
        <f t="shared" si="0"/>
        <v>60</v>
      </c>
      <c r="AK15" s="22">
        <f t="shared" si="0"/>
        <v>0</v>
      </c>
      <c r="AL15" s="22">
        <f t="shared" si="0"/>
        <v>0</v>
      </c>
      <c r="AM15" s="15">
        <f t="shared" si="0"/>
        <v>21</v>
      </c>
      <c r="AN15" s="54">
        <f>AH15/25</f>
        <v>9.6</v>
      </c>
      <c r="AO15" s="54">
        <f>SUM(AO16:AO23)</f>
        <v>4.2</v>
      </c>
      <c r="AP15" s="55">
        <f t="shared" ref="AP15:AP23" si="1">AN15+AO15</f>
        <v>13.8</v>
      </c>
    </row>
    <row r="16" spans="1:42" ht="20.100000000000001" customHeight="1" x14ac:dyDescent="0.2">
      <c r="A16" s="11">
        <v>1</v>
      </c>
      <c r="B16" s="31" t="s">
        <v>34</v>
      </c>
      <c r="C16" s="50" t="s">
        <v>35</v>
      </c>
      <c r="D16" s="32"/>
      <c r="E16" s="32">
        <v>30</v>
      </c>
      <c r="F16" s="32"/>
      <c r="G16" s="32"/>
      <c r="H16" s="51">
        <v>2</v>
      </c>
      <c r="I16" s="32"/>
      <c r="J16" s="32"/>
      <c r="K16" s="32"/>
      <c r="L16" s="32"/>
      <c r="M16" s="51"/>
      <c r="N16" s="34"/>
      <c r="O16" s="34"/>
      <c r="P16" s="34"/>
      <c r="Q16" s="34"/>
      <c r="R16" s="28"/>
      <c r="S16" s="34"/>
      <c r="T16" s="34"/>
      <c r="U16" s="34"/>
      <c r="V16" s="34"/>
      <c r="W16" s="28"/>
      <c r="X16" s="36"/>
      <c r="Y16" s="36"/>
      <c r="Z16" s="36"/>
      <c r="AA16" s="36"/>
      <c r="AB16" s="28"/>
      <c r="AC16" s="36"/>
      <c r="AD16" s="36"/>
      <c r="AE16" s="36"/>
      <c r="AF16" s="36"/>
      <c r="AG16" s="28"/>
      <c r="AH16" s="17">
        <f>AI16+AJ16+AK16+AL16</f>
        <v>30</v>
      </c>
      <c r="AI16" s="18">
        <f t="shared" ref="AI16:AM23" si="2">D16+I16+N16+S16+X16+AC16</f>
        <v>0</v>
      </c>
      <c r="AJ16" s="18">
        <f t="shared" si="2"/>
        <v>30</v>
      </c>
      <c r="AK16" s="18">
        <f t="shared" si="2"/>
        <v>0</v>
      </c>
      <c r="AL16" s="18">
        <f t="shared" si="2"/>
        <v>0</v>
      </c>
      <c r="AM16" s="16">
        <f t="shared" si="2"/>
        <v>2</v>
      </c>
      <c r="AN16" s="56">
        <v>1.2</v>
      </c>
      <c r="AO16" s="56">
        <v>0.6</v>
      </c>
      <c r="AP16" s="57">
        <f t="shared" si="1"/>
        <v>1.7999999999999998</v>
      </c>
    </row>
    <row r="17" spans="1:42" ht="20.100000000000001" customHeight="1" x14ac:dyDescent="0.2">
      <c r="A17" s="11">
        <v>2</v>
      </c>
      <c r="B17" s="31" t="s">
        <v>36</v>
      </c>
      <c r="C17" s="59" t="s">
        <v>37</v>
      </c>
      <c r="D17" s="32">
        <v>30</v>
      </c>
      <c r="E17" s="32"/>
      <c r="F17" s="32"/>
      <c r="G17" s="32"/>
      <c r="H17" s="51">
        <v>3</v>
      </c>
      <c r="I17" s="32"/>
      <c r="J17" s="32"/>
      <c r="K17" s="32"/>
      <c r="L17" s="32"/>
      <c r="M17" s="51"/>
      <c r="N17" s="34"/>
      <c r="O17" s="34"/>
      <c r="P17" s="34"/>
      <c r="Q17" s="34"/>
      <c r="R17" s="28"/>
      <c r="S17" s="34"/>
      <c r="T17" s="34"/>
      <c r="U17" s="34"/>
      <c r="V17" s="34"/>
      <c r="W17" s="28"/>
      <c r="X17" s="36"/>
      <c r="Y17" s="36"/>
      <c r="Z17" s="36"/>
      <c r="AA17" s="36"/>
      <c r="AB17" s="28"/>
      <c r="AC17" s="36"/>
      <c r="AD17" s="36"/>
      <c r="AE17" s="36"/>
      <c r="AF17" s="36"/>
      <c r="AG17" s="28"/>
      <c r="AH17" s="17">
        <f t="shared" ref="AH17:AH80" si="3">AI17+AJ17+AK17+AL17</f>
        <v>30</v>
      </c>
      <c r="AI17" s="18">
        <f t="shared" si="2"/>
        <v>30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6">
        <f t="shared" si="2"/>
        <v>3</v>
      </c>
      <c r="AN17" s="56">
        <v>1.2</v>
      </c>
      <c r="AO17" s="56">
        <v>0.6</v>
      </c>
      <c r="AP17" s="57">
        <f t="shared" si="1"/>
        <v>1.7999999999999998</v>
      </c>
    </row>
    <row r="18" spans="1:42" ht="20.100000000000001" customHeight="1" x14ac:dyDescent="0.2">
      <c r="A18" s="11">
        <v>3</v>
      </c>
      <c r="B18" s="31" t="s">
        <v>38</v>
      </c>
      <c r="C18" s="59" t="s">
        <v>35</v>
      </c>
      <c r="D18" s="41">
        <v>30</v>
      </c>
      <c r="E18" s="32"/>
      <c r="F18" s="32"/>
      <c r="G18" s="32"/>
      <c r="H18" s="51">
        <v>2</v>
      </c>
      <c r="I18" s="32">
        <v>30</v>
      </c>
      <c r="J18" s="32"/>
      <c r="K18" s="32"/>
      <c r="L18" s="32"/>
      <c r="M18" s="51">
        <v>3</v>
      </c>
      <c r="N18" s="34"/>
      <c r="O18" s="34"/>
      <c r="P18" s="34"/>
      <c r="Q18" s="34"/>
      <c r="R18" s="28"/>
      <c r="S18" s="34"/>
      <c r="T18" s="34"/>
      <c r="U18" s="34"/>
      <c r="V18" s="34"/>
      <c r="W18" s="28"/>
      <c r="X18" s="36"/>
      <c r="Y18" s="36"/>
      <c r="Z18" s="36"/>
      <c r="AA18" s="36"/>
      <c r="AB18" s="28"/>
      <c r="AC18" s="36"/>
      <c r="AD18" s="36"/>
      <c r="AE18" s="36"/>
      <c r="AF18" s="36"/>
      <c r="AG18" s="28"/>
      <c r="AH18" s="17">
        <f t="shared" si="3"/>
        <v>60</v>
      </c>
      <c r="AI18" s="18">
        <f t="shared" si="2"/>
        <v>60</v>
      </c>
      <c r="AJ18" s="18">
        <f t="shared" si="2"/>
        <v>0</v>
      </c>
      <c r="AK18" s="18">
        <f t="shared" si="2"/>
        <v>0</v>
      </c>
      <c r="AL18" s="18">
        <f t="shared" si="2"/>
        <v>0</v>
      </c>
      <c r="AM18" s="16">
        <f t="shared" si="2"/>
        <v>5</v>
      </c>
      <c r="AN18" s="56">
        <v>2.4</v>
      </c>
      <c r="AO18" s="56">
        <v>1.2</v>
      </c>
      <c r="AP18" s="57">
        <f t="shared" si="1"/>
        <v>3.5999999999999996</v>
      </c>
    </row>
    <row r="19" spans="1:42" ht="20.100000000000001" customHeight="1" x14ac:dyDescent="0.2">
      <c r="A19" s="11">
        <v>4</v>
      </c>
      <c r="B19" s="31" t="s">
        <v>39</v>
      </c>
      <c r="C19" s="50" t="s">
        <v>35</v>
      </c>
      <c r="D19" s="32"/>
      <c r="E19" s="32">
        <v>30</v>
      </c>
      <c r="F19" s="32"/>
      <c r="G19" s="32"/>
      <c r="H19" s="51">
        <v>2</v>
      </c>
      <c r="I19" s="41"/>
      <c r="J19" s="32"/>
      <c r="K19" s="32"/>
      <c r="L19" s="32"/>
      <c r="M19" s="51"/>
      <c r="N19" s="34"/>
      <c r="O19" s="34"/>
      <c r="P19" s="34"/>
      <c r="Q19" s="34"/>
      <c r="R19" s="28"/>
      <c r="S19" s="34"/>
      <c r="T19" s="34"/>
      <c r="U19" s="34"/>
      <c r="V19" s="34"/>
      <c r="W19" s="28"/>
      <c r="X19" s="36"/>
      <c r="Y19" s="36"/>
      <c r="Z19" s="36"/>
      <c r="AA19" s="36"/>
      <c r="AB19" s="28"/>
      <c r="AC19" s="36"/>
      <c r="AD19" s="36"/>
      <c r="AE19" s="36"/>
      <c r="AF19" s="36"/>
      <c r="AG19" s="28"/>
      <c r="AH19" s="17">
        <f t="shared" si="3"/>
        <v>30</v>
      </c>
      <c r="AI19" s="18">
        <f t="shared" si="2"/>
        <v>0</v>
      </c>
      <c r="AJ19" s="18">
        <f t="shared" si="2"/>
        <v>30</v>
      </c>
      <c r="AK19" s="18">
        <f t="shared" si="2"/>
        <v>0</v>
      </c>
      <c r="AL19" s="18">
        <f t="shared" si="2"/>
        <v>0</v>
      </c>
      <c r="AM19" s="16">
        <f t="shared" si="2"/>
        <v>2</v>
      </c>
      <c r="AN19" s="56">
        <v>1.2</v>
      </c>
      <c r="AO19" s="56">
        <v>0.6</v>
      </c>
      <c r="AP19" s="57">
        <f t="shared" si="1"/>
        <v>1.7999999999999998</v>
      </c>
    </row>
    <row r="20" spans="1:42" ht="20.100000000000001" customHeight="1" x14ac:dyDescent="0.2">
      <c r="A20" s="11">
        <v>5</v>
      </c>
      <c r="B20" s="31" t="s">
        <v>40</v>
      </c>
      <c r="C20" s="59" t="s">
        <v>37</v>
      </c>
      <c r="D20" s="42">
        <v>30</v>
      </c>
      <c r="E20" s="32"/>
      <c r="F20" s="32"/>
      <c r="G20" s="38"/>
      <c r="H20" s="51">
        <v>3</v>
      </c>
      <c r="I20" s="32"/>
      <c r="J20" s="32"/>
      <c r="K20" s="32"/>
      <c r="L20" s="38"/>
      <c r="M20" s="52"/>
      <c r="N20" s="43"/>
      <c r="O20" s="43"/>
      <c r="P20" s="43"/>
      <c r="Q20" s="43"/>
      <c r="R20" s="44"/>
      <c r="S20" s="43"/>
      <c r="T20" s="43"/>
      <c r="U20" s="43"/>
      <c r="V20" s="43"/>
      <c r="W20" s="44"/>
      <c r="X20" s="45"/>
      <c r="Y20" s="45"/>
      <c r="Z20" s="45"/>
      <c r="AA20" s="36"/>
      <c r="AB20" s="28"/>
      <c r="AC20" s="36"/>
      <c r="AD20" s="36"/>
      <c r="AE20" s="36"/>
      <c r="AF20" s="36"/>
      <c r="AG20" s="28"/>
      <c r="AH20" s="17">
        <f t="shared" si="3"/>
        <v>30</v>
      </c>
      <c r="AI20" s="18">
        <f t="shared" si="2"/>
        <v>30</v>
      </c>
      <c r="AJ20" s="18">
        <f t="shared" si="2"/>
        <v>0</v>
      </c>
      <c r="AK20" s="18">
        <f t="shared" si="2"/>
        <v>0</v>
      </c>
      <c r="AL20" s="18">
        <f t="shared" si="2"/>
        <v>0</v>
      </c>
      <c r="AM20" s="16">
        <f t="shared" si="2"/>
        <v>3</v>
      </c>
      <c r="AN20" s="56">
        <v>1.2</v>
      </c>
      <c r="AO20" s="56">
        <v>0.6</v>
      </c>
      <c r="AP20" s="57">
        <f t="shared" si="1"/>
        <v>1.7999999999999998</v>
      </c>
    </row>
    <row r="21" spans="1:42" ht="20.100000000000001" customHeight="1" x14ac:dyDescent="0.2">
      <c r="A21" s="11">
        <v>6</v>
      </c>
      <c r="B21" s="31" t="s">
        <v>41</v>
      </c>
      <c r="C21" s="59" t="s">
        <v>37</v>
      </c>
      <c r="D21" s="32">
        <v>30</v>
      </c>
      <c r="E21" s="32"/>
      <c r="F21" s="32"/>
      <c r="G21" s="38"/>
      <c r="H21" s="51">
        <v>4</v>
      </c>
      <c r="I21" s="32"/>
      <c r="J21" s="32"/>
      <c r="K21" s="32"/>
      <c r="L21" s="38"/>
      <c r="M21" s="52"/>
      <c r="N21" s="43"/>
      <c r="O21" s="43"/>
      <c r="P21" s="43"/>
      <c r="Q21" s="43"/>
      <c r="R21" s="44"/>
      <c r="S21" s="43"/>
      <c r="T21" s="43"/>
      <c r="U21" s="43"/>
      <c r="V21" s="43"/>
      <c r="W21" s="44"/>
      <c r="X21" s="36"/>
      <c r="Y21" s="36"/>
      <c r="Z21" s="36"/>
      <c r="AA21" s="36"/>
      <c r="AB21" s="28"/>
      <c r="AC21" s="36"/>
      <c r="AD21" s="36"/>
      <c r="AE21" s="36"/>
      <c r="AF21" s="36"/>
      <c r="AG21" s="28"/>
      <c r="AH21" s="17">
        <f t="shared" si="3"/>
        <v>30</v>
      </c>
      <c r="AI21" s="18">
        <f t="shared" si="2"/>
        <v>30</v>
      </c>
      <c r="AJ21" s="18">
        <f t="shared" si="2"/>
        <v>0</v>
      </c>
      <c r="AK21" s="18">
        <f t="shared" si="2"/>
        <v>0</v>
      </c>
      <c r="AL21" s="18">
        <f t="shared" si="2"/>
        <v>0</v>
      </c>
      <c r="AM21" s="16">
        <f t="shared" si="2"/>
        <v>4</v>
      </c>
      <c r="AN21" s="56">
        <v>1.2</v>
      </c>
      <c r="AO21" s="56">
        <v>0.6</v>
      </c>
      <c r="AP21" s="57">
        <f t="shared" si="1"/>
        <v>1.7999999999999998</v>
      </c>
    </row>
    <row r="22" spans="1:42" ht="20.100000000000001" customHeight="1" x14ac:dyDescent="0.2">
      <c r="A22" s="11">
        <v>7</v>
      </c>
      <c r="B22" s="31" t="s">
        <v>42</v>
      </c>
      <c r="C22" s="50" t="s">
        <v>43</v>
      </c>
      <c r="D22" s="32"/>
      <c r="E22" s="32"/>
      <c r="F22" s="32"/>
      <c r="G22" s="38"/>
      <c r="H22" s="51"/>
      <c r="I22" s="32"/>
      <c r="J22" s="32"/>
      <c r="K22" s="32"/>
      <c r="L22" s="38"/>
      <c r="M22" s="52"/>
      <c r="N22" s="46">
        <v>15</v>
      </c>
      <c r="O22" s="43"/>
      <c r="P22" s="43"/>
      <c r="Q22" s="43"/>
      <c r="R22" s="44">
        <v>1</v>
      </c>
      <c r="S22" s="43"/>
      <c r="T22" s="43"/>
      <c r="U22" s="43"/>
      <c r="V22" s="43"/>
      <c r="W22" s="44"/>
      <c r="X22" s="36"/>
      <c r="Y22" s="36"/>
      <c r="Z22" s="36"/>
      <c r="AA22" s="36"/>
      <c r="AB22" s="28"/>
      <c r="AC22" s="36"/>
      <c r="AD22" s="36"/>
      <c r="AE22" s="36"/>
      <c r="AF22" s="36"/>
      <c r="AG22" s="28"/>
      <c r="AH22" s="17">
        <f t="shared" si="3"/>
        <v>15</v>
      </c>
      <c r="AI22" s="18">
        <f t="shared" si="2"/>
        <v>15</v>
      </c>
      <c r="AJ22" s="18">
        <f t="shared" si="2"/>
        <v>0</v>
      </c>
      <c r="AK22" s="18">
        <f t="shared" si="2"/>
        <v>0</v>
      </c>
      <c r="AL22" s="18">
        <f t="shared" si="2"/>
        <v>0</v>
      </c>
      <c r="AM22" s="16">
        <f t="shared" si="2"/>
        <v>1</v>
      </c>
      <c r="AN22" s="56">
        <v>0.6</v>
      </c>
      <c r="AO22" s="56">
        <v>0</v>
      </c>
      <c r="AP22" s="57">
        <f t="shared" si="1"/>
        <v>0.6</v>
      </c>
    </row>
    <row r="23" spans="1:42" ht="20.100000000000001" customHeight="1" x14ac:dyDescent="0.2">
      <c r="A23" s="11">
        <v>8</v>
      </c>
      <c r="B23" s="31" t="s">
        <v>44</v>
      </c>
      <c r="C23" s="50" t="s">
        <v>43</v>
      </c>
      <c r="D23" s="32"/>
      <c r="E23" s="32"/>
      <c r="F23" s="32"/>
      <c r="G23" s="38"/>
      <c r="H23" s="51"/>
      <c r="I23" s="32"/>
      <c r="J23" s="32"/>
      <c r="K23" s="32"/>
      <c r="L23" s="38"/>
      <c r="M23" s="52"/>
      <c r="N23" s="46">
        <v>15</v>
      </c>
      <c r="O23" s="43"/>
      <c r="P23" s="43"/>
      <c r="Q23" s="43"/>
      <c r="R23" s="44">
        <v>1</v>
      </c>
      <c r="S23" s="43"/>
      <c r="T23" s="43"/>
      <c r="U23" s="43"/>
      <c r="V23" s="43"/>
      <c r="W23" s="44"/>
      <c r="X23" s="36"/>
      <c r="Y23" s="36"/>
      <c r="Z23" s="36"/>
      <c r="AA23" s="36"/>
      <c r="AB23" s="28"/>
      <c r="AC23" s="36"/>
      <c r="AD23" s="36"/>
      <c r="AE23" s="36"/>
      <c r="AF23" s="36"/>
      <c r="AG23" s="28"/>
      <c r="AH23" s="17">
        <f t="shared" si="3"/>
        <v>15</v>
      </c>
      <c r="AI23" s="18">
        <f t="shared" si="2"/>
        <v>15</v>
      </c>
      <c r="AJ23" s="18">
        <f t="shared" si="2"/>
        <v>0</v>
      </c>
      <c r="AK23" s="18">
        <f t="shared" si="2"/>
        <v>0</v>
      </c>
      <c r="AL23" s="18">
        <f t="shared" si="2"/>
        <v>0</v>
      </c>
      <c r="AM23" s="16">
        <f t="shared" si="2"/>
        <v>1</v>
      </c>
      <c r="AN23" s="56">
        <v>0.6</v>
      </c>
      <c r="AO23" s="56">
        <v>0</v>
      </c>
      <c r="AP23" s="57">
        <f t="shared" si="1"/>
        <v>0.6</v>
      </c>
    </row>
    <row r="24" spans="1:42" ht="20.100000000000001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22">
        <f t="shared" ref="AH24:AO24" si="4">SUM(AH25:AH41)</f>
        <v>825</v>
      </c>
      <c r="AI24" s="22">
        <f t="shared" si="4"/>
        <v>285</v>
      </c>
      <c r="AJ24" s="22">
        <f t="shared" si="4"/>
        <v>540</v>
      </c>
      <c r="AK24" s="22">
        <f t="shared" si="4"/>
        <v>0</v>
      </c>
      <c r="AL24" s="22">
        <f t="shared" si="4"/>
        <v>0</v>
      </c>
      <c r="AM24" s="15">
        <f t="shared" si="4"/>
        <v>82</v>
      </c>
      <c r="AN24" s="54">
        <f t="shared" si="4"/>
        <v>33</v>
      </c>
      <c r="AO24" s="54">
        <f t="shared" si="4"/>
        <v>14.999999999999998</v>
      </c>
      <c r="AP24" s="55">
        <f>AO24+AN24</f>
        <v>48</v>
      </c>
    </row>
    <row r="25" spans="1:42" ht="20.100000000000001" customHeight="1" x14ac:dyDescent="0.2">
      <c r="A25" s="11">
        <v>1</v>
      </c>
      <c r="B25" s="31" t="s">
        <v>46</v>
      </c>
      <c r="C25" s="59" t="s">
        <v>47</v>
      </c>
      <c r="D25" s="32">
        <v>15</v>
      </c>
      <c r="E25" s="32">
        <v>15</v>
      </c>
      <c r="F25" s="32"/>
      <c r="G25" s="32"/>
      <c r="H25" s="53">
        <v>4</v>
      </c>
      <c r="I25" s="32">
        <v>15</v>
      </c>
      <c r="J25" s="32">
        <v>15</v>
      </c>
      <c r="K25" s="32"/>
      <c r="L25" s="32"/>
      <c r="M25" s="51">
        <v>6</v>
      </c>
      <c r="N25" s="34"/>
      <c r="O25" s="34"/>
      <c r="P25" s="34"/>
      <c r="Q25" s="34"/>
      <c r="R25" s="28"/>
      <c r="S25" s="34"/>
      <c r="T25" s="34"/>
      <c r="U25" s="34"/>
      <c r="V25" s="34"/>
      <c r="W25" s="28"/>
      <c r="X25" s="36"/>
      <c r="Y25" s="36"/>
      <c r="Z25" s="36"/>
      <c r="AA25" s="36"/>
      <c r="AB25" s="28"/>
      <c r="AC25" s="36"/>
      <c r="AD25" s="36"/>
      <c r="AE25" s="36"/>
      <c r="AF25" s="36"/>
      <c r="AG25" s="28"/>
      <c r="AH25" s="17">
        <f t="shared" si="3"/>
        <v>60</v>
      </c>
      <c r="AI25" s="18">
        <f t="shared" ref="AI25:AM41" si="5">D25+I25+N25+S25+X25+AC25</f>
        <v>30</v>
      </c>
      <c r="AJ25" s="18">
        <f t="shared" si="5"/>
        <v>30</v>
      </c>
      <c r="AK25" s="18">
        <f t="shared" si="5"/>
        <v>0</v>
      </c>
      <c r="AL25" s="18">
        <f t="shared" si="5"/>
        <v>0</v>
      </c>
      <c r="AM25" s="16">
        <f t="shared" si="5"/>
        <v>10</v>
      </c>
      <c r="AN25" s="56">
        <v>2.4</v>
      </c>
      <c r="AO25" s="56">
        <v>1.2</v>
      </c>
      <c r="AP25" s="57">
        <f t="shared" ref="AP25:AP41" si="6">AO25+AN25</f>
        <v>3.5999999999999996</v>
      </c>
    </row>
    <row r="26" spans="1:42" ht="20.100000000000001" customHeight="1" x14ac:dyDescent="0.2">
      <c r="A26" s="11">
        <v>2</v>
      </c>
      <c r="B26" s="31" t="s">
        <v>48</v>
      </c>
      <c r="C26" s="59" t="s">
        <v>49</v>
      </c>
      <c r="D26" s="41"/>
      <c r="E26" s="32"/>
      <c r="F26" s="32"/>
      <c r="G26" s="32"/>
      <c r="H26" s="51"/>
      <c r="I26" s="32"/>
      <c r="J26" s="32"/>
      <c r="K26" s="32"/>
      <c r="L26" s="32"/>
      <c r="M26" s="51"/>
      <c r="N26" s="34">
        <v>15</v>
      </c>
      <c r="O26" s="34">
        <v>15</v>
      </c>
      <c r="P26" s="34"/>
      <c r="Q26" s="34"/>
      <c r="R26" s="28">
        <v>2</v>
      </c>
      <c r="S26" s="34">
        <v>15</v>
      </c>
      <c r="T26" s="34">
        <v>15</v>
      </c>
      <c r="U26" s="34"/>
      <c r="V26" s="34"/>
      <c r="W26" s="28">
        <v>6</v>
      </c>
      <c r="X26" s="36"/>
      <c r="Y26" s="36"/>
      <c r="Z26" s="36"/>
      <c r="AA26" s="36"/>
      <c r="AB26" s="28"/>
      <c r="AC26" s="36"/>
      <c r="AD26" s="36"/>
      <c r="AE26" s="36"/>
      <c r="AF26" s="36"/>
      <c r="AG26" s="28"/>
      <c r="AH26" s="17">
        <f t="shared" si="3"/>
        <v>60</v>
      </c>
      <c r="AI26" s="18">
        <f t="shared" si="5"/>
        <v>30</v>
      </c>
      <c r="AJ26" s="18">
        <f t="shared" si="5"/>
        <v>30</v>
      </c>
      <c r="AK26" s="18">
        <f t="shared" si="5"/>
        <v>0</v>
      </c>
      <c r="AL26" s="18">
        <f t="shared" si="5"/>
        <v>0</v>
      </c>
      <c r="AM26" s="16">
        <f t="shared" si="5"/>
        <v>8</v>
      </c>
      <c r="AN26" s="56">
        <v>2.4</v>
      </c>
      <c r="AO26" s="56">
        <v>1.2</v>
      </c>
      <c r="AP26" s="57">
        <f t="shared" si="6"/>
        <v>3.5999999999999996</v>
      </c>
    </row>
    <row r="27" spans="1:42" ht="20.100000000000001" customHeight="1" x14ac:dyDescent="0.2">
      <c r="A27" s="11">
        <v>3</v>
      </c>
      <c r="B27" s="31" t="s">
        <v>50</v>
      </c>
      <c r="C27" s="59" t="s">
        <v>51</v>
      </c>
      <c r="D27" s="32"/>
      <c r="E27" s="32"/>
      <c r="F27" s="32"/>
      <c r="G27" s="32"/>
      <c r="H27" s="51"/>
      <c r="I27" s="32"/>
      <c r="J27" s="32"/>
      <c r="K27" s="32"/>
      <c r="L27" s="32"/>
      <c r="M27" s="51"/>
      <c r="N27" s="34"/>
      <c r="O27" s="34"/>
      <c r="P27" s="34"/>
      <c r="Q27" s="34"/>
      <c r="R27" s="28"/>
      <c r="S27" s="34"/>
      <c r="T27" s="34"/>
      <c r="U27" s="34"/>
      <c r="V27" s="34"/>
      <c r="W27" s="28"/>
      <c r="X27" s="36">
        <v>15</v>
      </c>
      <c r="Y27" s="36">
        <v>30</v>
      </c>
      <c r="Z27" s="36"/>
      <c r="AA27" s="36"/>
      <c r="AB27" s="28">
        <v>7</v>
      </c>
      <c r="AC27" s="36"/>
      <c r="AD27" s="36"/>
      <c r="AE27" s="36"/>
      <c r="AF27" s="36"/>
      <c r="AG27" s="28"/>
      <c r="AH27" s="17">
        <f t="shared" si="3"/>
        <v>45</v>
      </c>
      <c r="AI27" s="18">
        <f t="shared" si="5"/>
        <v>15</v>
      </c>
      <c r="AJ27" s="18">
        <f t="shared" si="5"/>
        <v>30</v>
      </c>
      <c r="AK27" s="18">
        <f t="shared" si="5"/>
        <v>0</v>
      </c>
      <c r="AL27" s="18">
        <f t="shared" si="5"/>
        <v>0</v>
      </c>
      <c r="AM27" s="16">
        <f t="shared" si="5"/>
        <v>7</v>
      </c>
      <c r="AN27" s="56">
        <v>1.8</v>
      </c>
      <c r="AO27" s="56">
        <v>0.6</v>
      </c>
      <c r="AP27" s="57">
        <f t="shared" si="6"/>
        <v>2.4</v>
      </c>
    </row>
    <row r="28" spans="1:42" ht="20.100000000000001" customHeight="1" x14ac:dyDescent="0.2">
      <c r="A28" s="11">
        <v>4</v>
      </c>
      <c r="B28" s="31" t="s">
        <v>52</v>
      </c>
      <c r="C28" s="59" t="s">
        <v>53</v>
      </c>
      <c r="D28" s="32"/>
      <c r="E28" s="32"/>
      <c r="F28" s="32"/>
      <c r="G28" s="32"/>
      <c r="H28" s="51"/>
      <c r="I28" s="41"/>
      <c r="J28" s="32"/>
      <c r="K28" s="32"/>
      <c r="L28" s="32"/>
      <c r="M28" s="51"/>
      <c r="N28" s="34"/>
      <c r="O28" s="34"/>
      <c r="P28" s="34"/>
      <c r="Q28" s="34"/>
      <c r="R28" s="28"/>
      <c r="S28" s="34"/>
      <c r="T28" s="34"/>
      <c r="U28" s="34"/>
      <c r="V28" s="34"/>
      <c r="W28" s="28"/>
      <c r="X28" s="36"/>
      <c r="Y28" s="36"/>
      <c r="Z28" s="36"/>
      <c r="AA28" s="36"/>
      <c r="AB28" s="28"/>
      <c r="AC28" s="36">
        <v>15</v>
      </c>
      <c r="AD28" s="36">
        <v>30</v>
      </c>
      <c r="AE28" s="36"/>
      <c r="AF28" s="36"/>
      <c r="AG28" s="28">
        <v>6</v>
      </c>
      <c r="AH28" s="17">
        <f t="shared" si="3"/>
        <v>45</v>
      </c>
      <c r="AI28" s="18">
        <f t="shared" si="5"/>
        <v>15</v>
      </c>
      <c r="AJ28" s="18">
        <f t="shared" si="5"/>
        <v>30</v>
      </c>
      <c r="AK28" s="18">
        <f t="shared" si="5"/>
        <v>0</v>
      </c>
      <c r="AL28" s="18">
        <f t="shared" si="5"/>
        <v>0</v>
      </c>
      <c r="AM28" s="16">
        <f t="shared" si="5"/>
        <v>6</v>
      </c>
      <c r="AN28" s="56">
        <v>1.8</v>
      </c>
      <c r="AO28" s="56">
        <v>0.6</v>
      </c>
      <c r="AP28" s="57">
        <f t="shared" si="6"/>
        <v>2.4</v>
      </c>
    </row>
    <row r="29" spans="1:42" ht="20.100000000000001" customHeight="1" x14ac:dyDescent="0.2">
      <c r="A29" s="11">
        <v>5</v>
      </c>
      <c r="B29" s="31" t="s">
        <v>54</v>
      </c>
      <c r="C29" s="59" t="s">
        <v>49</v>
      </c>
      <c r="D29" s="32"/>
      <c r="E29" s="32"/>
      <c r="F29" s="32"/>
      <c r="G29" s="32"/>
      <c r="H29" s="51"/>
      <c r="I29" s="32"/>
      <c r="J29" s="32"/>
      <c r="K29" s="32"/>
      <c r="L29" s="32"/>
      <c r="M29" s="51"/>
      <c r="N29" s="39">
        <v>15</v>
      </c>
      <c r="O29" s="34"/>
      <c r="P29" s="34"/>
      <c r="Q29" s="34"/>
      <c r="R29" s="28">
        <v>1</v>
      </c>
      <c r="S29" s="34">
        <v>15</v>
      </c>
      <c r="T29" s="34"/>
      <c r="U29" s="34"/>
      <c r="V29" s="34"/>
      <c r="W29" s="28">
        <v>2</v>
      </c>
      <c r="X29" s="36"/>
      <c r="Y29" s="36"/>
      <c r="Z29" s="36"/>
      <c r="AA29" s="36"/>
      <c r="AB29" s="28"/>
      <c r="AC29" s="36"/>
      <c r="AD29" s="36"/>
      <c r="AE29" s="36"/>
      <c r="AF29" s="36"/>
      <c r="AG29" s="28"/>
      <c r="AH29" s="17">
        <f t="shared" si="3"/>
        <v>30</v>
      </c>
      <c r="AI29" s="18">
        <f t="shared" si="5"/>
        <v>30</v>
      </c>
      <c r="AJ29" s="18">
        <f t="shared" si="5"/>
        <v>0</v>
      </c>
      <c r="AK29" s="18">
        <f t="shared" si="5"/>
        <v>0</v>
      </c>
      <c r="AL29" s="18">
        <f t="shared" si="5"/>
        <v>0</v>
      </c>
      <c r="AM29" s="16">
        <f t="shared" si="5"/>
        <v>3</v>
      </c>
      <c r="AN29" s="56">
        <v>1.2</v>
      </c>
      <c r="AO29" s="56">
        <v>1.2</v>
      </c>
      <c r="AP29" s="57">
        <f t="shared" si="6"/>
        <v>2.4</v>
      </c>
    </row>
    <row r="30" spans="1:42" ht="20.100000000000001" customHeight="1" x14ac:dyDescent="0.2">
      <c r="A30" s="11">
        <v>6</v>
      </c>
      <c r="B30" s="31" t="s">
        <v>55</v>
      </c>
      <c r="C30" s="59" t="s">
        <v>35</v>
      </c>
      <c r="D30" s="32"/>
      <c r="E30" s="32"/>
      <c r="F30" s="32"/>
      <c r="G30" s="32"/>
      <c r="H30" s="51"/>
      <c r="I30" s="32"/>
      <c r="J30" s="32"/>
      <c r="K30" s="32"/>
      <c r="L30" s="32"/>
      <c r="M30" s="51"/>
      <c r="N30" s="39"/>
      <c r="O30" s="34">
        <v>30</v>
      </c>
      <c r="P30" s="34"/>
      <c r="Q30" s="34"/>
      <c r="R30" s="28">
        <v>1</v>
      </c>
      <c r="S30" s="34"/>
      <c r="T30" s="34"/>
      <c r="U30" s="34"/>
      <c r="V30" s="34"/>
      <c r="W30" s="28"/>
      <c r="X30" s="36"/>
      <c r="Y30" s="36"/>
      <c r="Z30" s="36"/>
      <c r="AA30" s="36"/>
      <c r="AB30" s="28"/>
      <c r="AC30" s="36"/>
      <c r="AD30" s="36"/>
      <c r="AE30" s="36"/>
      <c r="AF30" s="36"/>
      <c r="AG30" s="28"/>
      <c r="AH30" s="17">
        <f t="shared" si="3"/>
        <v>30</v>
      </c>
      <c r="AI30" s="18">
        <f t="shared" si="5"/>
        <v>0</v>
      </c>
      <c r="AJ30" s="18">
        <f t="shared" si="5"/>
        <v>30</v>
      </c>
      <c r="AK30" s="18">
        <f t="shared" si="5"/>
        <v>0</v>
      </c>
      <c r="AL30" s="18">
        <f t="shared" si="5"/>
        <v>0</v>
      </c>
      <c r="AM30" s="16">
        <f t="shared" si="5"/>
        <v>1</v>
      </c>
      <c r="AN30" s="56">
        <v>1.2</v>
      </c>
      <c r="AO30" s="56">
        <v>0.6</v>
      </c>
      <c r="AP30" s="57">
        <f t="shared" si="6"/>
        <v>1.7999999999999998</v>
      </c>
    </row>
    <row r="31" spans="1:42" ht="20.100000000000001" customHeight="1" x14ac:dyDescent="0.2">
      <c r="A31" s="11">
        <v>7</v>
      </c>
      <c r="B31" s="31" t="s">
        <v>56</v>
      </c>
      <c r="C31" s="59" t="s">
        <v>47</v>
      </c>
      <c r="D31" s="32">
        <v>15</v>
      </c>
      <c r="E31" s="32">
        <v>15</v>
      </c>
      <c r="F31" s="32"/>
      <c r="G31" s="32"/>
      <c r="H31" s="51">
        <v>2</v>
      </c>
      <c r="I31" s="32">
        <v>15</v>
      </c>
      <c r="J31" s="32">
        <v>15</v>
      </c>
      <c r="K31" s="32"/>
      <c r="L31" s="32"/>
      <c r="M31" s="51">
        <v>4</v>
      </c>
      <c r="N31" s="34"/>
      <c r="O31" s="34"/>
      <c r="P31" s="34"/>
      <c r="Q31" s="34"/>
      <c r="R31" s="28"/>
      <c r="S31" s="34"/>
      <c r="T31" s="34"/>
      <c r="U31" s="34"/>
      <c r="V31" s="34"/>
      <c r="W31" s="28"/>
      <c r="X31" s="36"/>
      <c r="Y31" s="36"/>
      <c r="Z31" s="36"/>
      <c r="AA31" s="36"/>
      <c r="AB31" s="28"/>
      <c r="AC31" s="36"/>
      <c r="AD31" s="36"/>
      <c r="AE31" s="36"/>
      <c r="AF31" s="36"/>
      <c r="AG31" s="28"/>
      <c r="AH31" s="17">
        <f t="shared" si="3"/>
        <v>60</v>
      </c>
      <c r="AI31" s="18">
        <f t="shared" si="5"/>
        <v>30</v>
      </c>
      <c r="AJ31" s="18">
        <f t="shared" si="5"/>
        <v>30</v>
      </c>
      <c r="AK31" s="18">
        <f t="shared" si="5"/>
        <v>0</v>
      </c>
      <c r="AL31" s="18">
        <f t="shared" si="5"/>
        <v>0</v>
      </c>
      <c r="AM31" s="16">
        <f t="shared" si="5"/>
        <v>6</v>
      </c>
      <c r="AN31" s="56">
        <v>2.4</v>
      </c>
      <c r="AO31" s="56">
        <v>1.2</v>
      </c>
      <c r="AP31" s="57">
        <f t="shared" si="6"/>
        <v>3.5999999999999996</v>
      </c>
    </row>
    <row r="32" spans="1:42" ht="20.100000000000001" customHeight="1" x14ac:dyDescent="0.2">
      <c r="A32" s="11">
        <v>8</v>
      </c>
      <c r="B32" s="31" t="s">
        <v>57</v>
      </c>
      <c r="C32" s="59" t="s">
        <v>47</v>
      </c>
      <c r="D32" s="32"/>
      <c r="E32" s="32"/>
      <c r="F32" s="32"/>
      <c r="G32" s="32"/>
      <c r="H32" s="51"/>
      <c r="I32" s="32">
        <v>15</v>
      </c>
      <c r="J32" s="32">
        <v>30</v>
      </c>
      <c r="K32" s="32"/>
      <c r="L32" s="32"/>
      <c r="M32" s="51">
        <v>4</v>
      </c>
      <c r="N32" s="34"/>
      <c r="O32" s="34"/>
      <c r="P32" s="34"/>
      <c r="Q32" s="34"/>
      <c r="R32" s="28"/>
      <c r="S32" s="34"/>
      <c r="T32" s="34"/>
      <c r="U32" s="34"/>
      <c r="V32" s="34"/>
      <c r="W32" s="28"/>
      <c r="X32" s="36"/>
      <c r="Y32" s="36"/>
      <c r="Z32" s="36"/>
      <c r="AA32" s="36"/>
      <c r="AB32" s="28"/>
      <c r="AC32" s="36"/>
      <c r="AD32" s="36"/>
      <c r="AE32" s="36"/>
      <c r="AF32" s="36"/>
      <c r="AG32" s="28"/>
      <c r="AH32" s="17">
        <f t="shared" si="3"/>
        <v>45</v>
      </c>
      <c r="AI32" s="18">
        <f t="shared" si="5"/>
        <v>15</v>
      </c>
      <c r="AJ32" s="18">
        <f t="shared" si="5"/>
        <v>30</v>
      </c>
      <c r="AK32" s="18">
        <f t="shared" si="5"/>
        <v>0</v>
      </c>
      <c r="AL32" s="18">
        <f t="shared" si="5"/>
        <v>0</v>
      </c>
      <c r="AM32" s="16">
        <f t="shared" si="5"/>
        <v>4</v>
      </c>
      <c r="AN32" s="56">
        <v>1.8</v>
      </c>
      <c r="AO32" s="56">
        <v>0.6</v>
      </c>
      <c r="AP32" s="57">
        <f t="shared" si="6"/>
        <v>2.4</v>
      </c>
    </row>
    <row r="33" spans="1:42" ht="20.100000000000001" customHeight="1" x14ac:dyDescent="0.2">
      <c r="A33" s="11">
        <v>9</v>
      </c>
      <c r="B33" s="31" t="s">
        <v>58</v>
      </c>
      <c r="C33" s="59" t="s">
        <v>59</v>
      </c>
      <c r="D33" s="32"/>
      <c r="E33" s="32"/>
      <c r="F33" s="32"/>
      <c r="G33" s="32"/>
      <c r="H33" s="51"/>
      <c r="I33" s="32"/>
      <c r="J33" s="32"/>
      <c r="K33" s="32"/>
      <c r="L33" s="32"/>
      <c r="M33" s="51"/>
      <c r="N33" s="34">
        <v>15</v>
      </c>
      <c r="O33" s="34">
        <v>30</v>
      </c>
      <c r="P33" s="34"/>
      <c r="Q33" s="34"/>
      <c r="R33" s="28">
        <v>2</v>
      </c>
      <c r="S33" s="34"/>
      <c r="T33" s="34"/>
      <c r="U33" s="34"/>
      <c r="V33" s="34"/>
      <c r="W33" s="28"/>
      <c r="X33" s="36"/>
      <c r="Y33" s="36"/>
      <c r="Z33" s="36"/>
      <c r="AA33" s="36"/>
      <c r="AB33" s="28"/>
      <c r="AC33" s="36"/>
      <c r="AD33" s="36"/>
      <c r="AE33" s="36"/>
      <c r="AF33" s="36"/>
      <c r="AG33" s="28"/>
      <c r="AH33" s="17">
        <f t="shared" si="3"/>
        <v>45</v>
      </c>
      <c r="AI33" s="18">
        <f t="shared" si="5"/>
        <v>15</v>
      </c>
      <c r="AJ33" s="18">
        <f t="shared" si="5"/>
        <v>30</v>
      </c>
      <c r="AK33" s="18">
        <f t="shared" si="5"/>
        <v>0</v>
      </c>
      <c r="AL33" s="18">
        <f t="shared" si="5"/>
        <v>0</v>
      </c>
      <c r="AM33" s="16">
        <f t="shared" si="5"/>
        <v>2</v>
      </c>
      <c r="AN33" s="56">
        <v>1.8</v>
      </c>
      <c r="AO33" s="56">
        <v>0.6</v>
      </c>
      <c r="AP33" s="57">
        <f t="shared" si="6"/>
        <v>2.4</v>
      </c>
    </row>
    <row r="34" spans="1:42" ht="20.100000000000001" customHeight="1" x14ac:dyDescent="0.2">
      <c r="A34" s="11">
        <v>10</v>
      </c>
      <c r="B34" s="31" t="s">
        <v>60</v>
      </c>
      <c r="C34" s="59" t="s">
        <v>47</v>
      </c>
      <c r="D34" s="32">
        <v>30</v>
      </c>
      <c r="E34" s="32">
        <v>30</v>
      </c>
      <c r="F34" s="32"/>
      <c r="G34" s="32"/>
      <c r="H34" s="51">
        <v>4</v>
      </c>
      <c r="I34" s="32">
        <v>30</v>
      </c>
      <c r="J34" s="32">
        <v>30</v>
      </c>
      <c r="K34" s="32"/>
      <c r="L34" s="32"/>
      <c r="M34" s="51">
        <v>5</v>
      </c>
      <c r="N34" s="34"/>
      <c r="O34" s="34"/>
      <c r="P34" s="34"/>
      <c r="Q34" s="34"/>
      <c r="R34" s="28"/>
      <c r="S34" s="34"/>
      <c r="T34" s="34"/>
      <c r="U34" s="34"/>
      <c r="V34" s="34"/>
      <c r="W34" s="28"/>
      <c r="X34" s="36"/>
      <c r="Y34" s="36"/>
      <c r="Z34" s="36"/>
      <c r="AA34" s="36"/>
      <c r="AB34" s="28"/>
      <c r="AC34" s="36"/>
      <c r="AD34" s="36"/>
      <c r="AE34" s="36"/>
      <c r="AF34" s="36"/>
      <c r="AG34" s="28"/>
      <c r="AH34" s="17">
        <f t="shared" si="3"/>
        <v>120</v>
      </c>
      <c r="AI34" s="18">
        <f t="shared" si="5"/>
        <v>60</v>
      </c>
      <c r="AJ34" s="18">
        <f t="shared" si="5"/>
        <v>60</v>
      </c>
      <c r="AK34" s="18">
        <f t="shared" si="5"/>
        <v>0</v>
      </c>
      <c r="AL34" s="18">
        <f t="shared" si="5"/>
        <v>0</v>
      </c>
      <c r="AM34" s="16">
        <f t="shared" si="5"/>
        <v>9</v>
      </c>
      <c r="AN34" s="56">
        <v>4.8</v>
      </c>
      <c r="AO34" s="56">
        <v>1.2</v>
      </c>
      <c r="AP34" s="57">
        <f t="shared" si="6"/>
        <v>6</v>
      </c>
    </row>
    <row r="35" spans="1:42" ht="20.100000000000001" customHeight="1" x14ac:dyDescent="0.2">
      <c r="A35" s="11">
        <v>11</v>
      </c>
      <c r="B35" s="31" t="s">
        <v>61</v>
      </c>
      <c r="C35" s="50" t="s">
        <v>35</v>
      </c>
      <c r="D35" s="32"/>
      <c r="E35" s="32"/>
      <c r="F35" s="32"/>
      <c r="G35" s="32"/>
      <c r="H35" s="51"/>
      <c r="I35" s="32"/>
      <c r="J35" s="32">
        <v>30</v>
      </c>
      <c r="K35" s="32"/>
      <c r="L35" s="32"/>
      <c r="M35" s="51">
        <v>3</v>
      </c>
      <c r="N35" s="34"/>
      <c r="O35" s="34"/>
      <c r="P35" s="34"/>
      <c r="Q35" s="34"/>
      <c r="R35" s="28"/>
      <c r="S35" s="34"/>
      <c r="T35" s="34"/>
      <c r="U35" s="34"/>
      <c r="V35" s="34"/>
      <c r="W35" s="28"/>
      <c r="X35" s="36"/>
      <c r="Y35" s="36"/>
      <c r="Z35" s="36"/>
      <c r="AA35" s="36"/>
      <c r="AB35" s="28"/>
      <c r="AC35" s="36"/>
      <c r="AD35" s="36"/>
      <c r="AE35" s="36"/>
      <c r="AF35" s="36"/>
      <c r="AG35" s="28"/>
      <c r="AH35" s="17">
        <f t="shared" si="3"/>
        <v>30</v>
      </c>
      <c r="AI35" s="18">
        <f t="shared" si="5"/>
        <v>0</v>
      </c>
      <c r="AJ35" s="18">
        <f t="shared" si="5"/>
        <v>30</v>
      </c>
      <c r="AK35" s="18">
        <f t="shared" si="5"/>
        <v>0</v>
      </c>
      <c r="AL35" s="18">
        <f t="shared" si="5"/>
        <v>0</v>
      </c>
      <c r="AM35" s="16">
        <f t="shared" si="5"/>
        <v>3</v>
      </c>
      <c r="AN35" s="56">
        <v>1.2</v>
      </c>
      <c r="AO35" s="56">
        <v>0.6</v>
      </c>
      <c r="AP35" s="57">
        <f t="shared" si="6"/>
        <v>1.7999999999999998</v>
      </c>
    </row>
    <row r="36" spans="1:42" ht="20.100000000000001" customHeight="1" x14ac:dyDescent="0.2">
      <c r="A36" s="11">
        <v>12</v>
      </c>
      <c r="B36" s="31" t="s">
        <v>62</v>
      </c>
      <c r="C36" s="50" t="s">
        <v>35</v>
      </c>
      <c r="D36" s="32"/>
      <c r="E36" s="32"/>
      <c r="F36" s="32"/>
      <c r="G36" s="32"/>
      <c r="H36" s="51"/>
      <c r="I36" s="32">
        <v>15</v>
      </c>
      <c r="J36" s="32">
        <v>30</v>
      </c>
      <c r="K36" s="32"/>
      <c r="L36" s="32"/>
      <c r="M36" s="51">
        <v>3</v>
      </c>
      <c r="N36" s="34"/>
      <c r="O36" s="34"/>
      <c r="P36" s="34"/>
      <c r="Q36" s="34"/>
      <c r="R36" s="28"/>
      <c r="S36" s="34"/>
      <c r="T36" s="34"/>
      <c r="U36" s="34"/>
      <c r="V36" s="34"/>
      <c r="W36" s="28"/>
      <c r="X36" s="36"/>
      <c r="Y36" s="36"/>
      <c r="Z36" s="36"/>
      <c r="AA36" s="36"/>
      <c r="AB36" s="28"/>
      <c r="AC36" s="36"/>
      <c r="AD36" s="36"/>
      <c r="AE36" s="36"/>
      <c r="AF36" s="36"/>
      <c r="AG36" s="28"/>
      <c r="AH36" s="17">
        <f t="shared" si="3"/>
        <v>45</v>
      </c>
      <c r="AI36" s="18">
        <f t="shared" si="5"/>
        <v>15</v>
      </c>
      <c r="AJ36" s="18">
        <f t="shared" si="5"/>
        <v>30</v>
      </c>
      <c r="AK36" s="18">
        <f t="shared" si="5"/>
        <v>0</v>
      </c>
      <c r="AL36" s="18">
        <f t="shared" si="5"/>
        <v>0</v>
      </c>
      <c r="AM36" s="16">
        <f t="shared" si="5"/>
        <v>3</v>
      </c>
      <c r="AN36" s="56">
        <v>1.8</v>
      </c>
      <c r="AO36" s="56">
        <v>0</v>
      </c>
      <c r="AP36" s="57">
        <f t="shared" si="6"/>
        <v>1.8</v>
      </c>
    </row>
    <row r="37" spans="1:42" ht="20.100000000000001" customHeight="1" x14ac:dyDescent="0.2">
      <c r="A37" s="11">
        <v>13</v>
      </c>
      <c r="B37" s="31" t="s">
        <v>63</v>
      </c>
      <c r="C37" s="50" t="s">
        <v>35</v>
      </c>
      <c r="D37" s="32"/>
      <c r="E37" s="32"/>
      <c r="F37" s="32"/>
      <c r="G37" s="32"/>
      <c r="H37" s="51"/>
      <c r="I37" s="32"/>
      <c r="J37" s="32"/>
      <c r="K37" s="32"/>
      <c r="L37" s="32"/>
      <c r="M37" s="51"/>
      <c r="N37" s="34"/>
      <c r="O37" s="34"/>
      <c r="P37" s="34"/>
      <c r="Q37" s="34"/>
      <c r="R37" s="28"/>
      <c r="S37" s="34">
        <v>15</v>
      </c>
      <c r="T37" s="34">
        <v>30</v>
      </c>
      <c r="U37" s="34"/>
      <c r="V37" s="34"/>
      <c r="W37" s="28">
        <v>3</v>
      </c>
      <c r="X37" s="36"/>
      <c r="Y37" s="36"/>
      <c r="Z37" s="36"/>
      <c r="AA37" s="36"/>
      <c r="AB37" s="28"/>
      <c r="AC37" s="36"/>
      <c r="AD37" s="36"/>
      <c r="AE37" s="36"/>
      <c r="AF37" s="36"/>
      <c r="AG37" s="28"/>
      <c r="AH37" s="17">
        <f t="shared" si="3"/>
        <v>45</v>
      </c>
      <c r="AI37" s="18">
        <f t="shared" si="5"/>
        <v>15</v>
      </c>
      <c r="AJ37" s="18">
        <f t="shared" si="5"/>
        <v>30</v>
      </c>
      <c r="AK37" s="18">
        <f t="shared" si="5"/>
        <v>0</v>
      </c>
      <c r="AL37" s="18">
        <f t="shared" si="5"/>
        <v>0</v>
      </c>
      <c r="AM37" s="16">
        <f t="shared" si="5"/>
        <v>3</v>
      </c>
      <c r="AN37" s="56">
        <v>1.8</v>
      </c>
      <c r="AO37" s="56">
        <v>0.6</v>
      </c>
      <c r="AP37" s="57">
        <f t="shared" si="6"/>
        <v>2.4</v>
      </c>
    </row>
    <row r="38" spans="1:42" ht="20.100000000000001" customHeight="1" x14ac:dyDescent="0.2">
      <c r="A38" s="11">
        <v>14</v>
      </c>
      <c r="B38" s="31" t="s">
        <v>64</v>
      </c>
      <c r="C38" s="50" t="s">
        <v>35</v>
      </c>
      <c r="D38" s="32"/>
      <c r="E38" s="32"/>
      <c r="F38" s="32"/>
      <c r="G38" s="32"/>
      <c r="H38" s="51"/>
      <c r="I38" s="32"/>
      <c r="J38" s="32"/>
      <c r="K38" s="32"/>
      <c r="L38" s="32"/>
      <c r="M38" s="51"/>
      <c r="N38" s="34"/>
      <c r="O38" s="34"/>
      <c r="P38" s="34"/>
      <c r="Q38" s="34"/>
      <c r="R38" s="28"/>
      <c r="S38" s="34"/>
      <c r="T38" s="34"/>
      <c r="U38" s="34"/>
      <c r="V38" s="34"/>
      <c r="W38" s="28"/>
      <c r="X38" s="36">
        <v>15</v>
      </c>
      <c r="Y38" s="36">
        <v>30</v>
      </c>
      <c r="Z38" s="36"/>
      <c r="AA38" s="36"/>
      <c r="AB38" s="28">
        <v>3</v>
      </c>
      <c r="AC38" s="36"/>
      <c r="AD38" s="36"/>
      <c r="AE38" s="36"/>
      <c r="AF38" s="36"/>
      <c r="AG38" s="28"/>
      <c r="AH38" s="17">
        <f t="shared" si="3"/>
        <v>45</v>
      </c>
      <c r="AI38" s="18">
        <f t="shared" si="5"/>
        <v>15</v>
      </c>
      <c r="AJ38" s="18">
        <f t="shared" si="5"/>
        <v>30</v>
      </c>
      <c r="AK38" s="18">
        <f t="shared" si="5"/>
        <v>0</v>
      </c>
      <c r="AL38" s="18">
        <f t="shared" si="5"/>
        <v>0</v>
      </c>
      <c r="AM38" s="16">
        <f t="shared" si="5"/>
        <v>3</v>
      </c>
      <c r="AN38" s="56">
        <v>1.8</v>
      </c>
      <c r="AO38" s="56">
        <v>0.6</v>
      </c>
      <c r="AP38" s="57">
        <f t="shared" si="6"/>
        <v>2.4</v>
      </c>
    </row>
    <row r="39" spans="1:42" ht="20.100000000000001" customHeight="1" x14ac:dyDescent="0.2">
      <c r="A39" s="11">
        <v>15</v>
      </c>
      <c r="B39" s="31" t="s">
        <v>65</v>
      </c>
      <c r="C39" s="50" t="s">
        <v>35</v>
      </c>
      <c r="D39" s="32"/>
      <c r="E39" s="32"/>
      <c r="F39" s="32"/>
      <c r="G39" s="32"/>
      <c r="H39" s="51"/>
      <c r="I39" s="32"/>
      <c r="J39" s="32"/>
      <c r="K39" s="32"/>
      <c r="L39" s="32"/>
      <c r="M39" s="51"/>
      <c r="N39" s="34"/>
      <c r="O39" s="34"/>
      <c r="P39" s="34"/>
      <c r="Q39" s="34"/>
      <c r="R39" s="28"/>
      <c r="S39" s="34"/>
      <c r="T39" s="34">
        <v>30</v>
      </c>
      <c r="U39" s="34"/>
      <c r="V39" s="34"/>
      <c r="W39" s="28">
        <v>2</v>
      </c>
      <c r="X39" s="36"/>
      <c r="Y39" s="36"/>
      <c r="Z39" s="36"/>
      <c r="AA39" s="36"/>
      <c r="AB39" s="28"/>
      <c r="AC39" s="36"/>
      <c r="AD39" s="36"/>
      <c r="AE39" s="36"/>
      <c r="AF39" s="36"/>
      <c r="AG39" s="28"/>
      <c r="AH39" s="17">
        <f t="shared" si="3"/>
        <v>30</v>
      </c>
      <c r="AI39" s="18">
        <f t="shared" si="5"/>
        <v>0</v>
      </c>
      <c r="AJ39" s="18">
        <f t="shared" si="5"/>
        <v>30</v>
      </c>
      <c r="AK39" s="18">
        <f t="shared" si="5"/>
        <v>0</v>
      </c>
      <c r="AL39" s="18">
        <f t="shared" si="5"/>
        <v>0</v>
      </c>
      <c r="AM39" s="16">
        <f t="shared" si="5"/>
        <v>2</v>
      </c>
      <c r="AN39" s="56">
        <v>1.2</v>
      </c>
      <c r="AO39" s="56">
        <v>0.6</v>
      </c>
      <c r="AP39" s="57">
        <f t="shared" si="6"/>
        <v>1.7999999999999998</v>
      </c>
    </row>
    <row r="40" spans="1:42" ht="20.100000000000001" customHeight="1" x14ac:dyDescent="0.2">
      <c r="A40" s="11">
        <v>16</v>
      </c>
      <c r="B40" s="31" t="s">
        <v>66</v>
      </c>
      <c r="C40" s="50" t="s">
        <v>35</v>
      </c>
      <c r="D40" s="32"/>
      <c r="E40" s="32"/>
      <c r="F40" s="32"/>
      <c r="G40" s="32"/>
      <c r="H40" s="51"/>
      <c r="I40" s="32"/>
      <c r="J40" s="32"/>
      <c r="K40" s="32"/>
      <c r="L40" s="32"/>
      <c r="M40" s="51"/>
      <c r="N40" s="34"/>
      <c r="O40" s="34"/>
      <c r="P40" s="34"/>
      <c r="Q40" s="34"/>
      <c r="R40" s="28"/>
      <c r="S40" s="34"/>
      <c r="T40" s="34">
        <v>30</v>
      </c>
      <c r="U40" s="34"/>
      <c r="V40" s="34"/>
      <c r="W40" s="28">
        <v>1</v>
      </c>
      <c r="X40" s="36"/>
      <c r="Y40" s="36">
        <v>30</v>
      </c>
      <c r="Z40" s="36"/>
      <c r="AA40" s="36"/>
      <c r="AB40" s="28">
        <v>1</v>
      </c>
      <c r="AC40" s="36"/>
      <c r="AD40" s="36">
        <v>30</v>
      </c>
      <c r="AE40" s="36"/>
      <c r="AF40" s="36"/>
      <c r="AG40" s="28">
        <v>2</v>
      </c>
      <c r="AH40" s="17">
        <f t="shared" si="3"/>
        <v>90</v>
      </c>
      <c r="AI40" s="18">
        <v>0</v>
      </c>
      <c r="AJ40" s="18">
        <v>90</v>
      </c>
      <c r="AK40" s="18">
        <v>0</v>
      </c>
      <c r="AL40" s="18"/>
      <c r="AM40" s="16">
        <f t="shared" si="5"/>
        <v>4</v>
      </c>
      <c r="AN40" s="56">
        <v>3.6</v>
      </c>
      <c r="AO40" s="56">
        <v>1.8</v>
      </c>
      <c r="AP40" s="57">
        <f t="shared" si="6"/>
        <v>5.4</v>
      </c>
    </row>
    <row r="41" spans="1:42" ht="20.100000000000001" customHeight="1" x14ac:dyDescent="0.2">
      <c r="A41" s="11">
        <v>17</v>
      </c>
      <c r="B41" s="31" t="s">
        <v>67</v>
      </c>
      <c r="C41" s="50" t="s">
        <v>35</v>
      </c>
      <c r="D41" s="32"/>
      <c r="E41" s="32"/>
      <c r="F41" s="32"/>
      <c r="G41" s="32"/>
      <c r="H41" s="51"/>
      <c r="I41" s="32"/>
      <c r="J41" s="32"/>
      <c r="K41" s="32"/>
      <c r="L41" s="32"/>
      <c r="M41" s="51"/>
      <c r="N41" s="34"/>
      <c r="O41" s="34"/>
      <c r="P41" s="34"/>
      <c r="Q41" s="34"/>
      <c r="R41" s="28"/>
      <c r="S41" s="34"/>
      <c r="T41" s="34"/>
      <c r="U41" s="34"/>
      <c r="V41" s="34"/>
      <c r="W41" s="28"/>
      <c r="X41" s="36"/>
      <c r="Y41" s="36"/>
      <c r="Z41" s="36"/>
      <c r="AA41" s="36"/>
      <c r="AB41" s="28"/>
      <c r="AC41" s="36"/>
      <c r="AD41" s="36"/>
      <c r="AE41" s="36"/>
      <c r="AF41" s="36"/>
      <c r="AG41" s="28">
        <v>8</v>
      </c>
      <c r="AH41" s="17">
        <f t="shared" si="3"/>
        <v>0</v>
      </c>
      <c r="AI41" s="18">
        <f t="shared" si="5"/>
        <v>0</v>
      </c>
      <c r="AJ41" s="18">
        <f t="shared" si="5"/>
        <v>0</v>
      </c>
      <c r="AK41" s="18">
        <f t="shared" si="5"/>
        <v>0</v>
      </c>
      <c r="AL41" s="18">
        <f t="shared" si="5"/>
        <v>0</v>
      </c>
      <c r="AM41" s="16">
        <f t="shared" si="5"/>
        <v>8</v>
      </c>
      <c r="AN41" s="56">
        <v>0</v>
      </c>
      <c r="AO41" s="56">
        <v>1.8</v>
      </c>
      <c r="AP41" s="57">
        <f t="shared" si="6"/>
        <v>1.8</v>
      </c>
    </row>
    <row r="42" spans="1:42" ht="20.100000000000001" customHeight="1" x14ac:dyDescent="0.2">
      <c r="A42" s="82" t="s">
        <v>68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22">
        <f t="shared" ref="AH42:AO42" si="7">SUM(AH43:AH47)</f>
        <v>199</v>
      </c>
      <c r="AI42" s="22">
        <f t="shared" si="7"/>
        <v>0</v>
      </c>
      <c r="AJ42" s="22">
        <f t="shared" si="7"/>
        <v>169</v>
      </c>
      <c r="AK42" s="22">
        <f t="shared" si="7"/>
        <v>30</v>
      </c>
      <c r="AL42" s="22">
        <f t="shared" si="7"/>
        <v>0</v>
      </c>
      <c r="AM42" s="15">
        <f t="shared" si="7"/>
        <v>9</v>
      </c>
      <c r="AN42" s="54">
        <f t="shared" si="7"/>
        <v>4.1999999999999993</v>
      </c>
      <c r="AO42" s="54">
        <f t="shared" si="7"/>
        <v>1.7999999999999998</v>
      </c>
      <c r="AP42" s="55">
        <f>AO42+AN42</f>
        <v>5.9999999999999991</v>
      </c>
    </row>
    <row r="43" spans="1:42" ht="20.100000000000001" customHeight="1" x14ac:dyDescent="0.2">
      <c r="A43" s="11">
        <v>1</v>
      </c>
      <c r="B43" s="31" t="s">
        <v>69</v>
      </c>
      <c r="C43" s="59" t="s">
        <v>59</v>
      </c>
      <c r="D43" s="38"/>
      <c r="E43" s="32">
        <v>30</v>
      </c>
      <c r="F43" s="32"/>
      <c r="G43" s="32"/>
      <c r="H43" s="51">
        <v>2</v>
      </c>
      <c r="I43" s="32"/>
      <c r="J43" s="32">
        <v>30</v>
      </c>
      <c r="K43" s="32"/>
      <c r="L43" s="32"/>
      <c r="M43" s="51">
        <v>2</v>
      </c>
      <c r="N43" s="34"/>
      <c r="O43" s="39">
        <v>30</v>
      </c>
      <c r="P43" s="34"/>
      <c r="Q43" s="34"/>
      <c r="R43" s="28">
        <v>2</v>
      </c>
      <c r="S43" s="34"/>
      <c r="T43" s="34"/>
      <c r="U43" s="34"/>
      <c r="V43" s="34"/>
      <c r="W43" s="28"/>
      <c r="X43" s="36"/>
      <c r="Y43" s="36"/>
      <c r="Z43" s="36"/>
      <c r="AA43" s="36"/>
      <c r="AB43" s="28"/>
      <c r="AC43" s="36"/>
      <c r="AD43" s="36"/>
      <c r="AE43" s="36"/>
      <c r="AF43" s="36"/>
      <c r="AG43" s="28"/>
      <c r="AH43" s="17">
        <f t="shared" si="3"/>
        <v>90</v>
      </c>
      <c r="AI43" s="18">
        <f t="shared" ref="AI43:AM47" si="8">D43+I43+N43+S43+X43+AC43</f>
        <v>0</v>
      </c>
      <c r="AJ43" s="18">
        <f t="shared" si="8"/>
        <v>90</v>
      </c>
      <c r="AK43" s="18">
        <f t="shared" si="8"/>
        <v>0</v>
      </c>
      <c r="AL43" s="18">
        <f t="shared" si="8"/>
        <v>0</v>
      </c>
      <c r="AM43" s="16">
        <f t="shared" si="8"/>
        <v>6</v>
      </c>
      <c r="AN43" s="56">
        <v>2.4</v>
      </c>
      <c r="AO43" s="56">
        <v>1.2</v>
      </c>
      <c r="AP43" s="57">
        <f>AO43+AN43</f>
        <v>3.5999999999999996</v>
      </c>
    </row>
    <row r="44" spans="1:42" ht="20.100000000000001" customHeight="1" x14ac:dyDescent="0.2">
      <c r="A44" s="11">
        <v>2</v>
      </c>
      <c r="B44" s="31" t="s">
        <v>70</v>
      </c>
      <c r="C44" s="50" t="s">
        <v>35</v>
      </c>
      <c r="D44" s="32"/>
      <c r="E44" s="32"/>
      <c r="F44" s="32">
        <v>30</v>
      </c>
      <c r="G44" s="32"/>
      <c r="H44" s="51">
        <v>2</v>
      </c>
      <c r="I44" s="32"/>
      <c r="J44" s="32"/>
      <c r="K44" s="32"/>
      <c r="L44" s="32"/>
      <c r="M44" s="51"/>
      <c r="N44" s="34"/>
      <c r="O44" s="34"/>
      <c r="P44" s="34"/>
      <c r="Q44" s="34"/>
      <c r="R44" s="28"/>
      <c r="S44" s="34"/>
      <c r="T44" s="34"/>
      <c r="U44" s="34"/>
      <c r="V44" s="34"/>
      <c r="W44" s="28"/>
      <c r="X44" s="36"/>
      <c r="Y44" s="36"/>
      <c r="Z44" s="36"/>
      <c r="AA44" s="36"/>
      <c r="AB44" s="28"/>
      <c r="AC44" s="36"/>
      <c r="AD44" s="36"/>
      <c r="AE44" s="36"/>
      <c r="AF44" s="36"/>
      <c r="AG44" s="28"/>
      <c r="AH44" s="17">
        <f t="shared" si="3"/>
        <v>30</v>
      </c>
      <c r="AI44" s="18">
        <f t="shared" si="8"/>
        <v>0</v>
      </c>
      <c r="AJ44" s="18">
        <f t="shared" si="8"/>
        <v>0</v>
      </c>
      <c r="AK44" s="18">
        <f t="shared" si="8"/>
        <v>30</v>
      </c>
      <c r="AL44" s="18">
        <f t="shared" si="8"/>
        <v>0</v>
      </c>
      <c r="AM44" s="16">
        <f t="shared" si="8"/>
        <v>2</v>
      </c>
      <c r="AN44" s="56">
        <v>1.2</v>
      </c>
      <c r="AO44" s="56">
        <v>0.6</v>
      </c>
      <c r="AP44" s="57">
        <f>AO44+AN44</f>
        <v>1.7999999999999998</v>
      </c>
    </row>
    <row r="45" spans="1:42" ht="20.100000000000001" customHeight="1" x14ac:dyDescent="0.2">
      <c r="A45" s="11">
        <v>3</v>
      </c>
      <c r="B45" s="31" t="s">
        <v>71</v>
      </c>
      <c r="C45" s="50" t="s">
        <v>43</v>
      </c>
      <c r="D45" s="32"/>
      <c r="E45" s="32">
        <v>30</v>
      </c>
      <c r="F45" s="32"/>
      <c r="G45" s="32"/>
      <c r="H45" s="51">
        <v>0</v>
      </c>
      <c r="I45" s="32"/>
      <c r="J45" s="32">
        <v>30</v>
      </c>
      <c r="K45" s="32"/>
      <c r="L45" s="32"/>
      <c r="M45" s="51">
        <v>0</v>
      </c>
      <c r="N45" s="34"/>
      <c r="O45" s="34"/>
      <c r="P45" s="34"/>
      <c r="Q45" s="34"/>
      <c r="R45" s="28"/>
      <c r="S45" s="34"/>
      <c r="T45" s="34"/>
      <c r="U45" s="34"/>
      <c r="V45" s="34"/>
      <c r="W45" s="28"/>
      <c r="X45" s="36"/>
      <c r="Y45" s="36"/>
      <c r="Z45" s="36"/>
      <c r="AA45" s="36"/>
      <c r="AB45" s="28"/>
      <c r="AC45" s="36"/>
      <c r="AD45" s="36"/>
      <c r="AE45" s="36"/>
      <c r="AF45" s="36"/>
      <c r="AG45" s="28"/>
      <c r="AH45" s="17">
        <f t="shared" si="3"/>
        <v>60</v>
      </c>
      <c r="AI45" s="18">
        <f t="shared" si="8"/>
        <v>0</v>
      </c>
      <c r="AJ45" s="18">
        <f t="shared" si="8"/>
        <v>60</v>
      </c>
      <c r="AK45" s="18">
        <f t="shared" si="8"/>
        <v>0</v>
      </c>
      <c r="AL45" s="18">
        <f t="shared" si="8"/>
        <v>0</v>
      </c>
      <c r="AM45" s="16">
        <f t="shared" si="8"/>
        <v>0</v>
      </c>
      <c r="AN45" s="56">
        <v>0</v>
      </c>
      <c r="AO45" s="56">
        <v>0</v>
      </c>
      <c r="AP45" s="57">
        <v>0</v>
      </c>
    </row>
    <row r="46" spans="1:42" ht="20.100000000000001" customHeight="1" x14ac:dyDescent="0.2">
      <c r="A46" s="11">
        <v>4</v>
      </c>
      <c r="B46" s="31" t="s">
        <v>72</v>
      </c>
      <c r="C46" s="50" t="s">
        <v>43</v>
      </c>
      <c r="D46" s="32"/>
      <c r="E46" s="32">
        <v>4</v>
      </c>
      <c r="F46" s="32"/>
      <c r="G46" s="32"/>
      <c r="H46" s="51">
        <v>0</v>
      </c>
      <c r="I46" s="32"/>
      <c r="J46" s="32"/>
      <c r="K46" s="32"/>
      <c r="L46" s="32"/>
      <c r="M46" s="51"/>
      <c r="N46" s="34"/>
      <c r="O46" s="34"/>
      <c r="P46" s="34"/>
      <c r="Q46" s="34"/>
      <c r="R46" s="28"/>
      <c r="S46" s="34"/>
      <c r="T46" s="34"/>
      <c r="U46" s="34"/>
      <c r="V46" s="34"/>
      <c r="W46" s="28"/>
      <c r="X46" s="36"/>
      <c r="Y46" s="36"/>
      <c r="Z46" s="36"/>
      <c r="AA46" s="36"/>
      <c r="AB46" s="28"/>
      <c r="AC46" s="36"/>
      <c r="AD46" s="36"/>
      <c r="AE46" s="36"/>
      <c r="AF46" s="36"/>
      <c r="AG46" s="28"/>
      <c r="AH46" s="17">
        <f t="shared" si="3"/>
        <v>4</v>
      </c>
      <c r="AI46" s="18">
        <f t="shared" si="8"/>
        <v>0</v>
      </c>
      <c r="AJ46" s="18">
        <f t="shared" si="8"/>
        <v>4</v>
      </c>
      <c r="AK46" s="18">
        <f t="shared" si="8"/>
        <v>0</v>
      </c>
      <c r="AL46" s="18">
        <f t="shared" si="8"/>
        <v>0</v>
      </c>
      <c r="AM46" s="16">
        <v>0</v>
      </c>
      <c r="AN46" s="56">
        <v>0</v>
      </c>
      <c r="AO46" s="56">
        <v>0</v>
      </c>
      <c r="AP46" s="57">
        <v>0</v>
      </c>
    </row>
    <row r="47" spans="1:42" ht="20.100000000000001" customHeight="1" x14ac:dyDescent="0.2">
      <c r="A47" s="11">
        <v>5</v>
      </c>
      <c r="B47" s="31" t="s">
        <v>73</v>
      </c>
      <c r="C47" s="50" t="s">
        <v>35</v>
      </c>
      <c r="D47" s="40"/>
      <c r="E47" s="32"/>
      <c r="F47" s="32"/>
      <c r="G47" s="32"/>
      <c r="H47" s="51"/>
      <c r="I47" s="32"/>
      <c r="J47" s="32"/>
      <c r="K47" s="32"/>
      <c r="L47" s="32"/>
      <c r="M47" s="51"/>
      <c r="N47" s="34"/>
      <c r="O47" s="34">
        <v>15</v>
      </c>
      <c r="P47" s="34"/>
      <c r="Q47" s="34"/>
      <c r="R47" s="28">
        <v>1</v>
      </c>
      <c r="S47" s="34"/>
      <c r="T47" s="34"/>
      <c r="U47" s="34"/>
      <c r="V47" s="34"/>
      <c r="W47" s="28"/>
      <c r="X47" s="36"/>
      <c r="Y47" s="36"/>
      <c r="Z47" s="36"/>
      <c r="AA47" s="36"/>
      <c r="AB47" s="28"/>
      <c r="AC47" s="36"/>
      <c r="AD47" s="36"/>
      <c r="AE47" s="36"/>
      <c r="AF47" s="36"/>
      <c r="AG47" s="28"/>
      <c r="AH47" s="17">
        <f t="shared" si="3"/>
        <v>15</v>
      </c>
      <c r="AI47" s="18">
        <f t="shared" si="8"/>
        <v>0</v>
      </c>
      <c r="AJ47" s="18">
        <f t="shared" si="8"/>
        <v>15</v>
      </c>
      <c r="AK47" s="18">
        <f t="shared" si="8"/>
        <v>0</v>
      </c>
      <c r="AL47" s="18">
        <f t="shared" si="8"/>
        <v>0</v>
      </c>
      <c r="AM47" s="16">
        <f>H47+M47+R47+W47+AB47+AG47</f>
        <v>1</v>
      </c>
      <c r="AN47" s="56">
        <v>0.6</v>
      </c>
      <c r="AO47" s="56">
        <v>0</v>
      </c>
      <c r="AP47" s="57">
        <f>AO47+AN47</f>
        <v>0.6</v>
      </c>
    </row>
    <row r="48" spans="1:42" ht="20.100000000000001" customHeight="1" x14ac:dyDescent="0.2">
      <c r="A48" s="82" t="s">
        <v>74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22">
        <f t="shared" ref="AH48:AM48" si="9">SUM(AH49:AH55)</f>
        <v>255</v>
      </c>
      <c r="AI48" s="22">
        <f t="shared" si="9"/>
        <v>105</v>
      </c>
      <c r="AJ48" s="22">
        <f t="shared" si="9"/>
        <v>120</v>
      </c>
      <c r="AK48" s="22">
        <f t="shared" si="9"/>
        <v>0</v>
      </c>
      <c r="AL48" s="22">
        <f t="shared" si="9"/>
        <v>30</v>
      </c>
      <c r="AM48" s="15">
        <f t="shared" si="9"/>
        <v>11</v>
      </c>
      <c r="AN48" s="54">
        <f t="shared" ref="AN48:AO48" si="10">SUM(AN49:AN55)</f>
        <v>7.7999999999999989</v>
      </c>
      <c r="AO48" s="54">
        <f t="shared" si="10"/>
        <v>3</v>
      </c>
      <c r="AP48" s="55">
        <f>AN48+AO48</f>
        <v>10.799999999999999</v>
      </c>
    </row>
    <row r="49" spans="1:43" ht="20.100000000000001" customHeight="1" x14ac:dyDescent="0.2">
      <c r="A49" s="11">
        <v>1</v>
      </c>
      <c r="B49" s="31" t="s">
        <v>75</v>
      </c>
      <c r="C49" s="59" t="s">
        <v>35</v>
      </c>
      <c r="D49" s="32"/>
      <c r="E49" s="32"/>
      <c r="F49" s="32"/>
      <c r="G49" s="32"/>
      <c r="H49" s="28"/>
      <c r="I49" s="32"/>
      <c r="J49" s="32"/>
      <c r="K49" s="32"/>
      <c r="L49" s="32"/>
      <c r="M49" s="28"/>
      <c r="N49" s="34">
        <v>30</v>
      </c>
      <c r="O49" s="34">
        <v>15</v>
      </c>
      <c r="P49" s="34"/>
      <c r="Q49" s="34"/>
      <c r="R49" s="28">
        <v>2</v>
      </c>
      <c r="S49" s="34"/>
      <c r="T49" s="34"/>
      <c r="U49" s="34"/>
      <c r="V49" s="34"/>
      <c r="W49" s="28"/>
      <c r="X49" s="36"/>
      <c r="Y49" s="36"/>
      <c r="Z49" s="36"/>
      <c r="AA49" s="36"/>
      <c r="AB49" s="28"/>
      <c r="AC49" s="36"/>
      <c r="AD49" s="36"/>
      <c r="AE49" s="36"/>
      <c r="AF49" s="36"/>
      <c r="AG49" s="28"/>
      <c r="AH49" s="17">
        <f t="shared" si="3"/>
        <v>45</v>
      </c>
      <c r="AI49" s="18">
        <f t="shared" ref="AI49:AM55" si="11">D49+I49+N49+S49+X49+AC49</f>
        <v>30</v>
      </c>
      <c r="AJ49" s="18">
        <f t="shared" si="11"/>
        <v>15</v>
      </c>
      <c r="AK49" s="18">
        <f t="shared" si="11"/>
        <v>0</v>
      </c>
      <c r="AL49" s="18">
        <f t="shared" si="11"/>
        <v>0</v>
      </c>
      <c r="AM49" s="16">
        <f t="shared" si="11"/>
        <v>2</v>
      </c>
      <c r="AN49" s="56">
        <v>1.2</v>
      </c>
      <c r="AO49" s="56">
        <v>0.6</v>
      </c>
      <c r="AP49" s="57">
        <f t="shared" ref="AP49:AP54" si="12">AO49+AN49</f>
        <v>1.7999999999999998</v>
      </c>
    </row>
    <row r="50" spans="1:43" ht="20.100000000000001" customHeight="1" x14ac:dyDescent="0.2">
      <c r="A50" s="11">
        <v>2</v>
      </c>
      <c r="B50" s="31" t="s">
        <v>76</v>
      </c>
      <c r="C50" s="50" t="s">
        <v>35</v>
      </c>
      <c r="D50" s="32"/>
      <c r="E50" s="32"/>
      <c r="F50" s="32"/>
      <c r="G50" s="32"/>
      <c r="H50" s="28"/>
      <c r="I50" s="32"/>
      <c r="J50" s="32"/>
      <c r="K50" s="32"/>
      <c r="L50" s="32"/>
      <c r="M50" s="28"/>
      <c r="N50" s="34"/>
      <c r="O50" s="34"/>
      <c r="P50" s="34"/>
      <c r="Q50" s="34"/>
      <c r="R50" s="28"/>
      <c r="S50" s="34"/>
      <c r="T50" s="34"/>
      <c r="U50" s="34"/>
      <c r="V50" s="34"/>
      <c r="W50" s="28"/>
      <c r="X50" s="36">
        <v>15</v>
      </c>
      <c r="Y50" s="36">
        <v>15</v>
      </c>
      <c r="Z50" s="36"/>
      <c r="AA50" s="36"/>
      <c r="AB50" s="28">
        <v>1</v>
      </c>
      <c r="AC50" s="36">
        <v>15</v>
      </c>
      <c r="AD50" s="36">
        <v>15</v>
      </c>
      <c r="AE50" s="36"/>
      <c r="AF50" s="36"/>
      <c r="AG50" s="28">
        <v>1</v>
      </c>
      <c r="AH50" s="17">
        <f t="shared" si="3"/>
        <v>60</v>
      </c>
      <c r="AI50" s="18">
        <f t="shared" si="11"/>
        <v>30</v>
      </c>
      <c r="AJ50" s="18">
        <f t="shared" si="11"/>
        <v>30</v>
      </c>
      <c r="AK50" s="18">
        <f t="shared" si="11"/>
        <v>0</v>
      </c>
      <c r="AL50" s="18">
        <f t="shared" si="11"/>
        <v>0</v>
      </c>
      <c r="AM50" s="16">
        <f t="shared" si="11"/>
        <v>2</v>
      </c>
      <c r="AN50" s="56">
        <v>2.4</v>
      </c>
      <c r="AO50" s="56">
        <v>1.2</v>
      </c>
      <c r="AP50" s="57">
        <f t="shared" si="12"/>
        <v>3.5999999999999996</v>
      </c>
    </row>
    <row r="51" spans="1:43" ht="20.100000000000001" customHeight="1" x14ac:dyDescent="0.2">
      <c r="A51" s="11">
        <v>3</v>
      </c>
      <c r="B51" s="31" t="s">
        <v>77</v>
      </c>
      <c r="C51" s="59" t="s">
        <v>35</v>
      </c>
      <c r="D51" s="32"/>
      <c r="E51" s="32"/>
      <c r="F51" s="32"/>
      <c r="G51" s="32"/>
      <c r="H51" s="28"/>
      <c r="I51" s="32"/>
      <c r="J51" s="32"/>
      <c r="K51" s="32"/>
      <c r="L51" s="32"/>
      <c r="M51" s="28"/>
      <c r="N51" s="34">
        <v>30</v>
      </c>
      <c r="O51" s="34">
        <v>15</v>
      </c>
      <c r="P51" s="34"/>
      <c r="Q51" s="34"/>
      <c r="R51" s="28">
        <v>2</v>
      </c>
      <c r="S51" s="34"/>
      <c r="T51" s="34"/>
      <c r="U51" s="34"/>
      <c r="V51" s="34"/>
      <c r="W51" s="28"/>
      <c r="X51" s="36"/>
      <c r="Y51" s="36"/>
      <c r="Z51" s="36"/>
      <c r="AA51" s="36"/>
      <c r="AB51" s="28"/>
      <c r="AC51" s="36"/>
      <c r="AD51" s="36"/>
      <c r="AE51" s="36"/>
      <c r="AF51" s="36"/>
      <c r="AG51" s="28"/>
      <c r="AH51" s="17">
        <f t="shared" si="3"/>
        <v>45</v>
      </c>
      <c r="AI51" s="18">
        <f t="shared" si="11"/>
        <v>30</v>
      </c>
      <c r="AJ51" s="18">
        <f t="shared" si="11"/>
        <v>15</v>
      </c>
      <c r="AK51" s="18">
        <f t="shared" si="11"/>
        <v>0</v>
      </c>
      <c r="AL51" s="18">
        <f t="shared" si="11"/>
        <v>0</v>
      </c>
      <c r="AM51" s="16">
        <f t="shared" si="11"/>
        <v>2</v>
      </c>
      <c r="AN51" s="56">
        <v>1.2</v>
      </c>
      <c r="AO51" s="56">
        <v>0.6</v>
      </c>
      <c r="AP51" s="57">
        <f t="shared" si="12"/>
        <v>1.7999999999999998</v>
      </c>
    </row>
    <row r="52" spans="1:43" ht="20.100000000000001" customHeight="1" x14ac:dyDescent="0.2">
      <c r="A52" s="11">
        <v>4</v>
      </c>
      <c r="B52" s="31" t="s">
        <v>78</v>
      </c>
      <c r="C52" s="50" t="s">
        <v>35</v>
      </c>
      <c r="D52" s="32"/>
      <c r="E52" s="32"/>
      <c r="F52" s="32"/>
      <c r="G52" s="32"/>
      <c r="H52" s="28"/>
      <c r="I52" s="32"/>
      <c r="J52" s="32"/>
      <c r="K52" s="32"/>
      <c r="L52" s="32"/>
      <c r="M52" s="28"/>
      <c r="N52" s="34"/>
      <c r="O52" s="34"/>
      <c r="P52" s="34"/>
      <c r="Q52" s="34"/>
      <c r="R52" s="28"/>
      <c r="S52" s="34"/>
      <c r="T52" s="34"/>
      <c r="U52" s="34"/>
      <c r="V52" s="34"/>
      <c r="W52" s="28"/>
      <c r="X52" s="36"/>
      <c r="Y52" s="36"/>
      <c r="Z52" s="36"/>
      <c r="AA52" s="36"/>
      <c r="AB52" s="28"/>
      <c r="AC52" s="36">
        <v>15</v>
      </c>
      <c r="AD52" s="36">
        <v>30</v>
      </c>
      <c r="AE52" s="36"/>
      <c r="AF52" s="36"/>
      <c r="AG52" s="28">
        <v>2</v>
      </c>
      <c r="AH52" s="17">
        <f t="shared" si="3"/>
        <v>45</v>
      </c>
      <c r="AI52" s="18">
        <f t="shared" si="11"/>
        <v>15</v>
      </c>
      <c r="AJ52" s="18">
        <f t="shared" si="11"/>
        <v>30</v>
      </c>
      <c r="AK52" s="18">
        <f t="shared" si="11"/>
        <v>0</v>
      </c>
      <c r="AL52" s="18">
        <f t="shared" si="11"/>
        <v>0</v>
      </c>
      <c r="AM52" s="16">
        <f t="shared" si="11"/>
        <v>2</v>
      </c>
      <c r="AN52" s="56">
        <v>1.8</v>
      </c>
      <c r="AO52" s="56">
        <v>0.6</v>
      </c>
      <c r="AP52" s="57">
        <f t="shared" si="12"/>
        <v>2.4</v>
      </c>
    </row>
    <row r="53" spans="1:43" ht="20.100000000000001" customHeight="1" x14ac:dyDescent="0.2">
      <c r="A53" s="11">
        <v>5</v>
      </c>
      <c r="B53" s="31" t="s">
        <v>79</v>
      </c>
      <c r="C53" s="50" t="s">
        <v>35</v>
      </c>
      <c r="D53" s="32"/>
      <c r="E53" s="32"/>
      <c r="F53" s="32"/>
      <c r="G53" s="32"/>
      <c r="H53" s="28"/>
      <c r="I53" s="32"/>
      <c r="J53" s="32"/>
      <c r="K53" s="32"/>
      <c r="L53" s="32"/>
      <c r="M53" s="28"/>
      <c r="N53" s="34"/>
      <c r="O53" s="34"/>
      <c r="P53" s="34"/>
      <c r="Q53" s="34"/>
      <c r="R53" s="28"/>
      <c r="S53" s="34"/>
      <c r="T53" s="34">
        <v>15</v>
      </c>
      <c r="U53" s="34"/>
      <c r="V53" s="34"/>
      <c r="W53" s="28">
        <v>1</v>
      </c>
      <c r="X53" s="36"/>
      <c r="Y53" s="36"/>
      <c r="Z53" s="36"/>
      <c r="AA53" s="36"/>
      <c r="AB53" s="28"/>
      <c r="AC53" s="36"/>
      <c r="AD53" s="36"/>
      <c r="AE53" s="36"/>
      <c r="AF53" s="36"/>
      <c r="AG53" s="28"/>
      <c r="AH53" s="17">
        <f t="shared" si="3"/>
        <v>15</v>
      </c>
      <c r="AI53" s="18">
        <f t="shared" si="11"/>
        <v>0</v>
      </c>
      <c r="AJ53" s="18">
        <f t="shared" si="11"/>
        <v>15</v>
      </c>
      <c r="AK53" s="18">
        <f t="shared" si="11"/>
        <v>0</v>
      </c>
      <c r="AL53" s="18">
        <f t="shared" si="11"/>
        <v>0</v>
      </c>
      <c r="AM53" s="16">
        <f t="shared" si="11"/>
        <v>1</v>
      </c>
      <c r="AN53" s="56">
        <v>0.6</v>
      </c>
      <c r="AO53" s="56">
        <v>0</v>
      </c>
      <c r="AP53" s="57">
        <f t="shared" si="12"/>
        <v>0.6</v>
      </c>
    </row>
    <row r="54" spans="1:43" ht="20.100000000000001" customHeight="1" x14ac:dyDescent="0.2">
      <c r="A54" s="11">
        <v>6</v>
      </c>
      <c r="B54" s="31" t="s">
        <v>80</v>
      </c>
      <c r="C54" s="50" t="s">
        <v>35</v>
      </c>
      <c r="D54" s="32"/>
      <c r="E54" s="32"/>
      <c r="F54" s="32"/>
      <c r="G54" s="32"/>
      <c r="H54" s="28"/>
      <c r="I54" s="32"/>
      <c r="J54" s="32"/>
      <c r="K54" s="32"/>
      <c r="L54" s="32"/>
      <c r="M54" s="28"/>
      <c r="N54" s="34"/>
      <c r="O54" s="34"/>
      <c r="P54" s="34"/>
      <c r="Q54" s="34"/>
      <c r="R54" s="28"/>
      <c r="S54" s="34"/>
      <c r="T54" s="34">
        <v>15</v>
      </c>
      <c r="U54" s="34"/>
      <c r="V54" s="34"/>
      <c r="W54" s="28">
        <v>1</v>
      </c>
      <c r="X54" s="36"/>
      <c r="Y54" s="36"/>
      <c r="Z54" s="36"/>
      <c r="AA54" s="36"/>
      <c r="AB54" s="28"/>
      <c r="AC54" s="36"/>
      <c r="AD54" s="36"/>
      <c r="AE54" s="36"/>
      <c r="AF54" s="36"/>
      <c r="AG54" s="28"/>
      <c r="AH54" s="17">
        <f t="shared" si="3"/>
        <v>15</v>
      </c>
      <c r="AI54" s="18">
        <f t="shared" si="11"/>
        <v>0</v>
      </c>
      <c r="AJ54" s="18">
        <f t="shared" si="11"/>
        <v>15</v>
      </c>
      <c r="AK54" s="18">
        <f t="shared" si="11"/>
        <v>0</v>
      </c>
      <c r="AL54" s="18">
        <f t="shared" si="11"/>
        <v>0</v>
      </c>
      <c r="AM54" s="16">
        <f t="shared" si="11"/>
        <v>1</v>
      </c>
      <c r="AN54" s="56">
        <v>0.6</v>
      </c>
      <c r="AO54" s="56">
        <v>0</v>
      </c>
      <c r="AP54" s="57">
        <f t="shared" si="12"/>
        <v>0.6</v>
      </c>
    </row>
    <row r="55" spans="1:43" ht="20.100000000000001" customHeight="1" x14ac:dyDescent="0.2">
      <c r="A55" s="11">
        <v>7</v>
      </c>
      <c r="B55" s="31" t="s">
        <v>81</v>
      </c>
      <c r="C55" s="50" t="s">
        <v>35</v>
      </c>
      <c r="D55" s="32"/>
      <c r="E55" s="32"/>
      <c r="F55" s="32"/>
      <c r="G55" s="32"/>
      <c r="H55" s="28"/>
      <c r="I55" s="32"/>
      <c r="J55" s="32"/>
      <c r="K55" s="32"/>
      <c r="L55" s="32"/>
      <c r="M55" s="28"/>
      <c r="N55" s="34"/>
      <c r="O55" s="34"/>
      <c r="P55" s="34"/>
      <c r="Q55" s="34"/>
      <c r="R55" s="28"/>
      <c r="S55" s="34"/>
      <c r="T55" s="34"/>
      <c r="U55" s="34"/>
      <c r="V55" s="34"/>
      <c r="W55" s="28"/>
      <c r="X55" s="36"/>
      <c r="Y55" s="36"/>
      <c r="Z55" s="36"/>
      <c r="AA55" s="36">
        <v>30</v>
      </c>
      <c r="AB55" s="28">
        <v>1</v>
      </c>
      <c r="AC55" s="36"/>
      <c r="AD55" s="36"/>
      <c r="AE55" s="36"/>
      <c r="AF55" s="36"/>
      <c r="AG55" s="28"/>
      <c r="AH55" s="17">
        <f t="shared" si="3"/>
        <v>30</v>
      </c>
      <c r="AI55" s="18">
        <f t="shared" si="11"/>
        <v>0</v>
      </c>
      <c r="AJ55" s="18">
        <f t="shared" si="11"/>
        <v>0</v>
      </c>
      <c r="AK55" s="18">
        <f t="shared" si="11"/>
        <v>0</v>
      </c>
      <c r="AL55" s="18">
        <f t="shared" si="11"/>
        <v>30</v>
      </c>
      <c r="AM55" s="16">
        <f t="shared" si="11"/>
        <v>1</v>
      </c>
      <c r="AN55" s="56">
        <v>0</v>
      </c>
      <c r="AO55" s="56">
        <v>0</v>
      </c>
      <c r="AP55" s="57">
        <v>0</v>
      </c>
    </row>
    <row r="56" spans="1:43" ht="20.100000000000001" customHeight="1" x14ac:dyDescent="0.2">
      <c r="A56" s="82" t="s">
        <v>82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22">
        <f t="shared" ref="AH56:AM56" si="13">SUM(AH57:AH61)</f>
        <v>255</v>
      </c>
      <c r="AI56" s="22">
        <f t="shared" si="13"/>
        <v>30</v>
      </c>
      <c r="AJ56" s="22">
        <f t="shared" si="13"/>
        <v>105</v>
      </c>
      <c r="AK56" s="22">
        <f t="shared" si="13"/>
        <v>0</v>
      </c>
      <c r="AL56" s="22">
        <f t="shared" si="13"/>
        <v>120</v>
      </c>
      <c r="AM56" s="15">
        <f t="shared" si="13"/>
        <v>16</v>
      </c>
      <c r="AN56" s="54">
        <f t="shared" ref="AN56:AO56" si="14">SUM(AN57:AN61)</f>
        <v>6</v>
      </c>
      <c r="AO56" s="54">
        <f t="shared" si="14"/>
        <v>2.4</v>
      </c>
      <c r="AP56" s="55">
        <f t="shared" ref="AP56:AP80" si="15">AN56+AO56</f>
        <v>8.4</v>
      </c>
    </row>
    <row r="57" spans="1:43" ht="20.100000000000001" customHeight="1" x14ac:dyDescent="0.2">
      <c r="A57" s="11">
        <v>1</v>
      </c>
      <c r="B57" s="31" t="s">
        <v>83</v>
      </c>
      <c r="C57" s="64" t="s">
        <v>53</v>
      </c>
      <c r="D57" s="32"/>
      <c r="E57" s="32"/>
      <c r="F57" s="32"/>
      <c r="G57" s="32"/>
      <c r="H57" s="51"/>
      <c r="I57" s="32"/>
      <c r="J57" s="32"/>
      <c r="K57" s="32"/>
      <c r="L57" s="33"/>
      <c r="M57" s="28"/>
      <c r="N57" s="34"/>
      <c r="O57" s="34"/>
      <c r="P57" s="34"/>
      <c r="Q57" s="34"/>
      <c r="R57" s="51"/>
      <c r="S57" s="34"/>
      <c r="T57" s="34"/>
      <c r="U57" s="34"/>
      <c r="V57" s="35"/>
      <c r="W57" s="28"/>
      <c r="X57" s="36">
        <v>15</v>
      </c>
      <c r="Y57" s="36">
        <v>15</v>
      </c>
      <c r="Z57" s="36"/>
      <c r="AA57" s="36"/>
      <c r="AB57" s="28">
        <v>2</v>
      </c>
      <c r="AC57" s="36">
        <v>15</v>
      </c>
      <c r="AD57" s="36">
        <v>15</v>
      </c>
      <c r="AE57" s="36"/>
      <c r="AF57" s="36"/>
      <c r="AG57" s="28">
        <v>3</v>
      </c>
      <c r="AH57" s="17">
        <f t="shared" si="3"/>
        <v>60</v>
      </c>
      <c r="AI57" s="18">
        <f t="shared" ref="AI57:AM61" si="16">D57+I57+N57+S57+X57+AC57</f>
        <v>30</v>
      </c>
      <c r="AJ57" s="18">
        <f t="shared" si="16"/>
        <v>30</v>
      </c>
      <c r="AK57" s="18">
        <f t="shared" si="16"/>
        <v>0</v>
      </c>
      <c r="AL57" s="18">
        <f t="shared" si="16"/>
        <v>0</v>
      </c>
      <c r="AM57" s="16">
        <f t="shared" si="16"/>
        <v>5</v>
      </c>
      <c r="AN57" s="56">
        <v>2.4</v>
      </c>
      <c r="AO57" s="56">
        <v>1.2</v>
      </c>
      <c r="AP57" s="57">
        <f t="shared" si="15"/>
        <v>3.5999999999999996</v>
      </c>
    </row>
    <row r="58" spans="1:43" ht="20.100000000000001" customHeight="1" x14ac:dyDescent="0.2">
      <c r="A58" s="11">
        <v>2</v>
      </c>
      <c r="B58" s="31" t="s">
        <v>84</v>
      </c>
      <c r="C58" s="58" t="s">
        <v>35</v>
      </c>
      <c r="D58" s="32"/>
      <c r="E58" s="32"/>
      <c r="F58" s="32"/>
      <c r="G58" s="32"/>
      <c r="H58" s="51"/>
      <c r="I58" s="32"/>
      <c r="J58" s="32"/>
      <c r="K58" s="32"/>
      <c r="L58" s="33"/>
      <c r="M58" s="28"/>
      <c r="N58" s="34"/>
      <c r="O58" s="34"/>
      <c r="P58" s="34"/>
      <c r="Q58" s="34"/>
      <c r="R58" s="28"/>
      <c r="S58" s="34"/>
      <c r="T58" s="34"/>
      <c r="U58" s="34"/>
      <c r="V58" s="35"/>
      <c r="W58" s="28"/>
      <c r="X58" s="36"/>
      <c r="Y58" s="36">
        <v>15</v>
      </c>
      <c r="Z58" s="36"/>
      <c r="AA58" s="36"/>
      <c r="AB58" s="28">
        <v>1</v>
      </c>
      <c r="AC58" s="36"/>
      <c r="AD58" s="36"/>
      <c r="AE58" s="36"/>
      <c r="AF58" s="36"/>
      <c r="AG58" s="28"/>
      <c r="AH58" s="17">
        <f t="shared" si="3"/>
        <v>15</v>
      </c>
      <c r="AI58" s="18">
        <f t="shared" si="16"/>
        <v>0</v>
      </c>
      <c r="AJ58" s="18">
        <f t="shared" si="16"/>
        <v>15</v>
      </c>
      <c r="AK58" s="18">
        <f t="shared" si="16"/>
        <v>0</v>
      </c>
      <c r="AL58" s="18">
        <f t="shared" si="16"/>
        <v>0</v>
      </c>
      <c r="AM58" s="16">
        <f t="shared" si="16"/>
        <v>1</v>
      </c>
      <c r="AN58" s="56">
        <f>AH58/25</f>
        <v>0.6</v>
      </c>
      <c r="AO58" s="56">
        <v>0</v>
      </c>
      <c r="AP58" s="57">
        <f t="shared" si="15"/>
        <v>0.6</v>
      </c>
    </row>
    <row r="59" spans="1:43" ht="20.100000000000001" customHeight="1" x14ac:dyDescent="0.2">
      <c r="A59" s="11">
        <v>3</v>
      </c>
      <c r="B59" s="31" t="s">
        <v>85</v>
      </c>
      <c r="C59" s="58" t="s">
        <v>35</v>
      </c>
      <c r="D59" s="32"/>
      <c r="E59" s="32"/>
      <c r="F59" s="32"/>
      <c r="G59" s="32"/>
      <c r="H59" s="28"/>
      <c r="I59" s="32"/>
      <c r="J59" s="32"/>
      <c r="K59" s="32"/>
      <c r="L59" s="32"/>
      <c r="M59" s="28"/>
      <c r="N59" s="34"/>
      <c r="O59" s="34"/>
      <c r="P59" s="34"/>
      <c r="Q59" s="34"/>
      <c r="R59" s="28"/>
      <c r="S59" s="34"/>
      <c r="T59" s="34"/>
      <c r="U59" s="34"/>
      <c r="V59" s="34"/>
      <c r="W59" s="28"/>
      <c r="X59" s="36"/>
      <c r="Y59" s="36">
        <v>15</v>
      </c>
      <c r="Z59" s="36"/>
      <c r="AA59" s="36"/>
      <c r="AB59" s="28">
        <v>1</v>
      </c>
      <c r="AC59" s="36"/>
      <c r="AD59" s="36"/>
      <c r="AE59" s="36"/>
      <c r="AF59" s="36"/>
      <c r="AG59" s="28"/>
      <c r="AH59" s="17">
        <f t="shared" si="3"/>
        <v>15</v>
      </c>
      <c r="AI59" s="18">
        <f t="shared" si="16"/>
        <v>0</v>
      </c>
      <c r="AJ59" s="18">
        <f t="shared" si="16"/>
        <v>15</v>
      </c>
      <c r="AK59" s="18">
        <f t="shared" si="16"/>
        <v>0</v>
      </c>
      <c r="AL59" s="18">
        <f t="shared" si="16"/>
        <v>0</v>
      </c>
      <c r="AM59" s="16">
        <f t="shared" si="16"/>
        <v>1</v>
      </c>
      <c r="AN59" s="56">
        <v>0.6</v>
      </c>
      <c r="AO59" s="56">
        <v>0</v>
      </c>
      <c r="AP59" s="57">
        <f t="shared" si="15"/>
        <v>0.6</v>
      </c>
    </row>
    <row r="60" spans="1:43" ht="20.100000000000001" customHeight="1" x14ac:dyDescent="0.2">
      <c r="A60" s="11">
        <v>4</v>
      </c>
      <c r="B60" s="31" t="s">
        <v>86</v>
      </c>
      <c r="C60" s="58" t="s">
        <v>35</v>
      </c>
      <c r="D60" s="32"/>
      <c r="E60" s="32"/>
      <c r="F60" s="32"/>
      <c r="G60" s="32"/>
      <c r="H60" s="51"/>
      <c r="I60" s="32"/>
      <c r="J60" s="32"/>
      <c r="K60" s="32"/>
      <c r="L60" s="32"/>
      <c r="M60" s="51"/>
      <c r="N60" s="34"/>
      <c r="O60" s="34">
        <v>45</v>
      </c>
      <c r="P60" s="34"/>
      <c r="Q60" s="34"/>
      <c r="R60" s="51">
        <v>2</v>
      </c>
      <c r="S60" s="34"/>
      <c r="T60" s="34"/>
      <c r="U60" s="34"/>
      <c r="V60" s="34"/>
      <c r="W60" s="51"/>
      <c r="X60" s="36"/>
      <c r="Y60" s="36"/>
      <c r="Z60" s="36"/>
      <c r="AA60" s="36"/>
      <c r="AB60" s="51"/>
      <c r="AC60" s="36"/>
      <c r="AD60" s="36"/>
      <c r="AE60" s="36"/>
      <c r="AF60" s="36"/>
      <c r="AG60" s="51"/>
      <c r="AH60" s="17">
        <f t="shared" si="3"/>
        <v>45</v>
      </c>
      <c r="AI60" s="18">
        <f t="shared" si="16"/>
        <v>0</v>
      </c>
      <c r="AJ60" s="18">
        <f t="shared" si="16"/>
        <v>45</v>
      </c>
      <c r="AK60" s="18">
        <f t="shared" si="16"/>
        <v>0</v>
      </c>
      <c r="AL60" s="18">
        <f t="shared" si="16"/>
        <v>0</v>
      </c>
      <c r="AM60" s="16">
        <f t="shared" si="16"/>
        <v>2</v>
      </c>
      <c r="AN60" s="56">
        <v>1.2</v>
      </c>
      <c r="AO60" s="56">
        <v>0.6</v>
      </c>
      <c r="AP60" s="57">
        <f t="shared" si="15"/>
        <v>1.7999999999999998</v>
      </c>
    </row>
    <row r="61" spans="1:43" ht="20.100000000000001" customHeight="1" x14ac:dyDescent="0.2">
      <c r="A61" s="11">
        <v>5</v>
      </c>
      <c r="B61" s="31" t="s">
        <v>81</v>
      </c>
      <c r="C61" s="58" t="s">
        <v>35</v>
      </c>
      <c r="D61" s="32"/>
      <c r="E61" s="32"/>
      <c r="F61" s="32"/>
      <c r="G61" s="32"/>
      <c r="H61" s="51"/>
      <c r="I61" s="32"/>
      <c r="J61" s="32"/>
      <c r="K61" s="32"/>
      <c r="L61" s="32"/>
      <c r="M61" s="51"/>
      <c r="N61" s="34"/>
      <c r="O61" s="34"/>
      <c r="P61" s="34"/>
      <c r="Q61" s="34"/>
      <c r="R61" s="51"/>
      <c r="S61" s="34"/>
      <c r="T61" s="34"/>
      <c r="U61" s="34"/>
      <c r="V61" s="34"/>
      <c r="W61" s="51"/>
      <c r="X61" s="36"/>
      <c r="Y61" s="36"/>
      <c r="Z61" s="36"/>
      <c r="AA61" s="36">
        <v>70</v>
      </c>
      <c r="AB61" s="51">
        <v>4</v>
      </c>
      <c r="AC61" s="36"/>
      <c r="AD61" s="36"/>
      <c r="AE61" s="36"/>
      <c r="AF61" s="36">
        <v>50</v>
      </c>
      <c r="AG61" s="51">
        <v>3</v>
      </c>
      <c r="AH61" s="17">
        <f t="shared" si="3"/>
        <v>120</v>
      </c>
      <c r="AI61" s="18">
        <f t="shared" si="16"/>
        <v>0</v>
      </c>
      <c r="AJ61" s="18">
        <f t="shared" si="16"/>
        <v>0</v>
      </c>
      <c r="AK61" s="18">
        <f t="shared" si="16"/>
        <v>0</v>
      </c>
      <c r="AL61" s="18">
        <f t="shared" si="16"/>
        <v>120</v>
      </c>
      <c r="AM61" s="16">
        <f>H61+M61+R61+W61+AB61+AG61</f>
        <v>7</v>
      </c>
      <c r="AN61" s="56">
        <v>1.2</v>
      </c>
      <c r="AO61" s="56">
        <v>0.6</v>
      </c>
      <c r="AP61" s="57">
        <f>AN61+AO61</f>
        <v>1.7999999999999998</v>
      </c>
    </row>
    <row r="62" spans="1:43" ht="20.100000000000001" customHeight="1" x14ac:dyDescent="0.2">
      <c r="A62" s="82" t="s">
        <v>99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22">
        <f t="shared" ref="AH62:AL62" si="17">SUM(AH63:AH75,AH77:AH80)</f>
        <v>480</v>
      </c>
      <c r="AI62" s="22">
        <f t="shared" si="17"/>
        <v>210</v>
      </c>
      <c r="AJ62" s="22">
        <f t="shared" si="17"/>
        <v>210</v>
      </c>
      <c r="AK62" s="22">
        <f t="shared" si="17"/>
        <v>0</v>
      </c>
      <c r="AL62" s="22">
        <f t="shared" si="17"/>
        <v>60</v>
      </c>
      <c r="AM62" s="20">
        <f>SUM(AM63:AM75,AM77:AM80)</f>
        <v>41</v>
      </c>
      <c r="AN62" s="54">
        <f>SUM(AN63:AN80)</f>
        <v>25.2</v>
      </c>
      <c r="AO62" s="54">
        <f>SUM(AO63:AO80)</f>
        <v>11.399999999999997</v>
      </c>
      <c r="AP62" s="55">
        <f t="shared" si="15"/>
        <v>36.599999999999994</v>
      </c>
      <c r="AQ62" s="13"/>
    </row>
    <row r="63" spans="1:43" ht="20.100000000000001" customHeight="1" x14ac:dyDescent="0.2">
      <c r="A63" s="11">
        <v>1</v>
      </c>
      <c r="B63" s="31" t="s">
        <v>100</v>
      </c>
      <c r="C63" s="50" t="s">
        <v>35</v>
      </c>
      <c r="D63" s="32"/>
      <c r="E63" s="32"/>
      <c r="F63" s="32"/>
      <c r="G63" s="32"/>
      <c r="H63" s="51"/>
      <c r="I63" s="32"/>
      <c r="J63" s="32"/>
      <c r="K63" s="32"/>
      <c r="L63" s="33"/>
      <c r="M63" s="28"/>
      <c r="N63" s="34">
        <v>15</v>
      </c>
      <c r="O63" s="34"/>
      <c r="P63" s="34"/>
      <c r="Q63" s="34"/>
      <c r="R63" s="51">
        <v>1</v>
      </c>
      <c r="S63" s="34"/>
      <c r="T63" s="34"/>
      <c r="U63" s="34"/>
      <c r="V63" s="35"/>
      <c r="W63" s="28"/>
      <c r="X63" s="36"/>
      <c r="Y63" s="36"/>
      <c r="Z63" s="36"/>
      <c r="AA63" s="36"/>
      <c r="AB63" s="28"/>
      <c r="AC63" s="36"/>
      <c r="AD63" s="36"/>
      <c r="AE63" s="36"/>
      <c r="AF63" s="36"/>
      <c r="AG63" s="28"/>
      <c r="AH63" s="17">
        <f t="shared" si="3"/>
        <v>15</v>
      </c>
      <c r="AI63" s="18">
        <f>D63+I63+N63+S63+X63+AC63</f>
        <v>15</v>
      </c>
      <c r="AJ63" s="18">
        <f t="shared" ref="AJ63:AM69" si="18">E63+J63+O63+T63+Y63+AD63</f>
        <v>0</v>
      </c>
      <c r="AK63" s="18">
        <f t="shared" si="18"/>
        <v>0</v>
      </c>
      <c r="AL63" s="18">
        <f t="shared" si="18"/>
        <v>0</v>
      </c>
      <c r="AM63" s="16">
        <f t="shared" si="18"/>
        <v>1</v>
      </c>
      <c r="AN63" s="56">
        <f>AH63/25</f>
        <v>0.6</v>
      </c>
      <c r="AO63" s="56">
        <v>0</v>
      </c>
      <c r="AP63" s="57">
        <f t="shared" si="15"/>
        <v>0.6</v>
      </c>
    </row>
    <row r="64" spans="1:43" ht="20.100000000000001" customHeight="1" x14ac:dyDescent="0.2">
      <c r="A64" s="11">
        <v>2</v>
      </c>
      <c r="B64" s="31" t="s">
        <v>101</v>
      </c>
      <c r="C64" s="50" t="s">
        <v>35</v>
      </c>
      <c r="D64" s="32"/>
      <c r="E64" s="32"/>
      <c r="F64" s="32"/>
      <c r="G64" s="32"/>
      <c r="H64" s="51"/>
      <c r="I64" s="32"/>
      <c r="J64" s="32"/>
      <c r="K64" s="32"/>
      <c r="L64" s="33"/>
      <c r="M64" s="28"/>
      <c r="N64" s="34">
        <v>15</v>
      </c>
      <c r="O64" s="34">
        <v>15</v>
      </c>
      <c r="P64" s="34"/>
      <c r="Q64" s="34"/>
      <c r="R64" s="51">
        <v>3</v>
      </c>
      <c r="S64" s="34"/>
      <c r="T64" s="34"/>
      <c r="U64" s="34"/>
      <c r="V64" s="35"/>
      <c r="W64" s="28"/>
      <c r="X64" s="36"/>
      <c r="Y64" s="36"/>
      <c r="Z64" s="36"/>
      <c r="AA64" s="36"/>
      <c r="AB64" s="28"/>
      <c r="AC64" s="36"/>
      <c r="AD64" s="36"/>
      <c r="AE64" s="36"/>
      <c r="AF64" s="36"/>
      <c r="AG64" s="28"/>
      <c r="AH64" s="17">
        <f t="shared" si="3"/>
        <v>30</v>
      </c>
      <c r="AI64" s="18">
        <f t="shared" ref="AI64:AM71" si="19">D64+I64+N64+S64+X64+AC64</f>
        <v>15</v>
      </c>
      <c r="AJ64" s="18">
        <f t="shared" si="18"/>
        <v>15</v>
      </c>
      <c r="AK64" s="18">
        <f t="shared" si="18"/>
        <v>0</v>
      </c>
      <c r="AL64" s="18">
        <f t="shared" si="18"/>
        <v>0</v>
      </c>
      <c r="AM64" s="16">
        <f t="shared" si="18"/>
        <v>3</v>
      </c>
      <c r="AN64" s="56">
        <f t="shared" ref="AN64:AN80" si="20">AH64/25</f>
        <v>1.2</v>
      </c>
      <c r="AO64" s="56">
        <v>0.6</v>
      </c>
      <c r="AP64" s="57">
        <f t="shared" si="15"/>
        <v>1.7999999999999998</v>
      </c>
    </row>
    <row r="65" spans="1:42" ht="20.100000000000001" customHeight="1" x14ac:dyDescent="0.2">
      <c r="A65" s="11">
        <v>3</v>
      </c>
      <c r="B65" s="31" t="s">
        <v>102</v>
      </c>
      <c r="C65" s="50" t="s">
        <v>35</v>
      </c>
      <c r="D65" s="32"/>
      <c r="E65" s="32"/>
      <c r="F65" s="32"/>
      <c r="G65" s="32"/>
      <c r="H65" s="28"/>
      <c r="I65" s="32"/>
      <c r="J65" s="32"/>
      <c r="K65" s="32"/>
      <c r="L65" s="32"/>
      <c r="M65" s="28"/>
      <c r="N65" s="34">
        <v>15</v>
      </c>
      <c r="O65" s="34">
        <v>15</v>
      </c>
      <c r="P65" s="34"/>
      <c r="Q65" s="34"/>
      <c r="R65" s="28">
        <v>2</v>
      </c>
      <c r="S65" s="34"/>
      <c r="T65" s="34"/>
      <c r="U65" s="34"/>
      <c r="V65" s="34"/>
      <c r="W65" s="28"/>
      <c r="X65" s="36"/>
      <c r="Y65" s="36"/>
      <c r="Z65" s="36"/>
      <c r="AA65" s="36"/>
      <c r="AB65" s="28"/>
      <c r="AC65" s="36"/>
      <c r="AD65" s="36"/>
      <c r="AE65" s="36"/>
      <c r="AF65" s="36"/>
      <c r="AG65" s="28"/>
      <c r="AH65" s="17">
        <f t="shared" si="3"/>
        <v>30</v>
      </c>
      <c r="AI65" s="18">
        <f t="shared" si="19"/>
        <v>15</v>
      </c>
      <c r="AJ65" s="18">
        <f t="shared" si="18"/>
        <v>15</v>
      </c>
      <c r="AK65" s="18">
        <f t="shared" si="18"/>
        <v>0</v>
      </c>
      <c r="AL65" s="18">
        <f t="shared" si="18"/>
        <v>0</v>
      </c>
      <c r="AM65" s="16">
        <f t="shared" si="18"/>
        <v>2</v>
      </c>
      <c r="AN65" s="56">
        <f t="shared" si="20"/>
        <v>1.2</v>
      </c>
      <c r="AO65" s="56">
        <v>0.6</v>
      </c>
      <c r="AP65" s="57">
        <f t="shared" si="15"/>
        <v>1.7999999999999998</v>
      </c>
    </row>
    <row r="66" spans="1:42" ht="20.100000000000001" customHeight="1" x14ac:dyDescent="0.2">
      <c r="A66" s="11">
        <v>4</v>
      </c>
      <c r="B66" s="31" t="s">
        <v>103</v>
      </c>
      <c r="C66" s="50" t="s">
        <v>35</v>
      </c>
      <c r="D66" s="32"/>
      <c r="E66" s="32"/>
      <c r="F66" s="32"/>
      <c r="G66" s="32"/>
      <c r="H66" s="51"/>
      <c r="I66" s="32"/>
      <c r="J66" s="32"/>
      <c r="K66" s="32"/>
      <c r="L66" s="33"/>
      <c r="M66" s="28"/>
      <c r="N66" s="34">
        <v>15</v>
      </c>
      <c r="O66" s="34"/>
      <c r="P66" s="34"/>
      <c r="Q66" s="34"/>
      <c r="R66" s="51">
        <v>2</v>
      </c>
      <c r="S66" s="34"/>
      <c r="T66" s="34"/>
      <c r="U66" s="34"/>
      <c r="V66" s="35"/>
      <c r="W66" s="28"/>
      <c r="X66" s="36"/>
      <c r="Y66" s="36"/>
      <c r="Z66" s="36"/>
      <c r="AA66" s="36"/>
      <c r="AB66" s="28"/>
      <c r="AC66" s="36"/>
      <c r="AD66" s="36"/>
      <c r="AE66" s="36"/>
      <c r="AF66" s="36"/>
      <c r="AG66" s="28"/>
      <c r="AH66" s="17">
        <f t="shared" si="3"/>
        <v>15</v>
      </c>
      <c r="AI66" s="18">
        <f t="shared" si="19"/>
        <v>15</v>
      </c>
      <c r="AJ66" s="18">
        <f t="shared" si="18"/>
        <v>0</v>
      </c>
      <c r="AK66" s="18">
        <f t="shared" si="18"/>
        <v>0</v>
      </c>
      <c r="AL66" s="18">
        <f t="shared" si="18"/>
        <v>0</v>
      </c>
      <c r="AM66" s="16">
        <f t="shared" si="18"/>
        <v>2</v>
      </c>
      <c r="AN66" s="56">
        <f t="shared" si="20"/>
        <v>0.6</v>
      </c>
      <c r="AO66" s="56">
        <v>0.6</v>
      </c>
      <c r="AP66" s="57">
        <f t="shared" si="15"/>
        <v>1.2</v>
      </c>
    </row>
    <row r="67" spans="1:42" ht="20.100000000000001" customHeight="1" x14ac:dyDescent="0.2">
      <c r="A67" s="11">
        <v>5</v>
      </c>
      <c r="B67" s="31" t="s">
        <v>104</v>
      </c>
      <c r="C67" s="50" t="s">
        <v>35</v>
      </c>
      <c r="D67" s="32"/>
      <c r="E67" s="32"/>
      <c r="F67" s="32"/>
      <c r="G67" s="32"/>
      <c r="H67" s="28"/>
      <c r="I67" s="32"/>
      <c r="J67" s="32"/>
      <c r="K67" s="32"/>
      <c r="L67" s="32"/>
      <c r="M67" s="28"/>
      <c r="N67" s="34">
        <v>15</v>
      </c>
      <c r="O67" s="34"/>
      <c r="P67" s="34"/>
      <c r="Q67" s="34"/>
      <c r="R67" s="28">
        <v>2</v>
      </c>
      <c r="S67" s="34"/>
      <c r="T67" s="34"/>
      <c r="U67" s="34"/>
      <c r="V67" s="34"/>
      <c r="W67" s="28"/>
      <c r="X67" s="36"/>
      <c r="Y67" s="36"/>
      <c r="Z67" s="36"/>
      <c r="AA67" s="36"/>
      <c r="AB67" s="28"/>
      <c r="AC67" s="36"/>
      <c r="AD67" s="36"/>
      <c r="AE67" s="36"/>
      <c r="AF67" s="36"/>
      <c r="AG67" s="28"/>
      <c r="AH67" s="17">
        <f t="shared" si="3"/>
        <v>15</v>
      </c>
      <c r="AI67" s="18">
        <f t="shared" si="19"/>
        <v>15</v>
      </c>
      <c r="AJ67" s="18">
        <f t="shared" si="18"/>
        <v>0</v>
      </c>
      <c r="AK67" s="18">
        <f t="shared" si="18"/>
        <v>0</v>
      </c>
      <c r="AL67" s="18">
        <f t="shared" si="18"/>
        <v>0</v>
      </c>
      <c r="AM67" s="16">
        <f t="shared" si="18"/>
        <v>2</v>
      </c>
      <c r="AN67" s="56">
        <f t="shared" si="20"/>
        <v>0.6</v>
      </c>
      <c r="AO67" s="56">
        <v>0.6</v>
      </c>
      <c r="AP67" s="57">
        <f t="shared" si="15"/>
        <v>1.2</v>
      </c>
    </row>
    <row r="68" spans="1:42" ht="20.100000000000001" customHeight="1" x14ac:dyDescent="0.2">
      <c r="A68" s="11">
        <v>6</v>
      </c>
      <c r="B68" s="31" t="s">
        <v>105</v>
      </c>
      <c r="C68" s="50" t="s">
        <v>35</v>
      </c>
      <c r="D68" s="32"/>
      <c r="E68" s="32"/>
      <c r="F68" s="32"/>
      <c r="G68" s="32"/>
      <c r="H68" s="28"/>
      <c r="I68" s="32"/>
      <c r="J68" s="32"/>
      <c r="K68" s="32"/>
      <c r="L68" s="32"/>
      <c r="M68" s="28"/>
      <c r="N68" s="34"/>
      <c r="O68" s="34"/>
      <c r="P68" s="34"/>
      <c r="Q68" s="34"/>
      <c r="R68" s="28"/>
      <c r="S68" s="34">
        <v>15</v>
      </c>
      <c r="T68" s="34"/>
      <c r="U68" s="34"/>
      <c r="V68" s="34"/>
      <c r="W68" s="28">
        <v>2</v>
      </c>
      <c r="X68" s="36"/>
      <c r="Y68" s="36"/>
      <c r="Z68" s="36"/>
      <c r="AA68" s="36"/>
      <c r="AB68" s="28"/>
      <c r="AC68" s="36"/>
      <c r="AD68" s="36"/>
      <c r="AE68" s="36"/>
      <c r="AF68" s="36"/>
      <c r="AG68" s="28"/>
      <c r="AH68" s="17">
        <f t="shared" si="3"/>
        <v>15</v>
      </c>
      <c r="AI68" s="18">
        <f t="shared" si="19"/>
        <v>15</v>
      </c>
      <c r="AJ68" s="18">
        <f t="shared" si="18"/>
        <v>0</v>
      </c>
      <c r="AK68" s="18">
        <f t="shared" si="18"/>
        <v>0</v>
      </c>
      <c r="AL68" s="18">
        <f t="shared" si="18"/>
        <v>0</v>
      </c>
      <c r="AM68" s="16">
        <f t="shared" si="18"/>
        <v>2</v>
      </c>
      <c r="AN68" s="56">
        <f t="shared" si="20"/>
        <v>0.6</v>
      </c>
      <c r="AO68" s="56">
        <v>0.6</v>
      </c>
      <c r="AP68" s="57">
        <f t="shared" si="15"/>
        <v>1.2</v>
      </c>
    </row>
    <row r="69" spans="1:42" ht="20.100000000000001" customHeight="1" x14ac:dyDescent="0.2">
      <c r="A69" s="11">
        <v>7</v>
      </c>
      <c r="B69" s="48" t="s">
        <v>106</v>
      </c>
      <c r="C69" s="50" t="s">
        <v>35</v>
      </c>
      <c r="D69" s="32"/>
      <c r="E69" s="32"/>
      <c r="F69" s="32"/>
      <c r="G69" s="32"/>
      <c r="H69" s="28"/>
      <c r="I69" s="32"/>
      <c r="J69" s="32"/>
      <c r="K69" s="32"/>
      <c r="L69" s="32"/>
      <c r="M69" s="28"/>
      <c r="N69" s="34"/>
      <c r="O69" s="34"/>
      <c r="P69" s="34"/>
      <c r="Q69" s="34"/>
      <c r="R69" s="28"/>
      <c r="S69" s="34">
        <v>15</v>
      </c>
      <c r="T69" s="34">
        <v>15</v>
      </c>
      <c r="U69" s="34"/>
      <c r="V69" s="34"/>
      <c r="W69" s="28">
        <v>3</v>
      </c>
      <c r="X69" s="37"/>
      <c r="Y69" s="36"/>
      <c r="Z69" s="36"/>
      <c r="AA69" s="36"/>
      <c r="AB69" s="28"/>
      <c r="AC69" s="36"/>
      <c r="AD69" s="36"/>
      <c r="AE69" s="36"/>
      <c r="AF69" s="36"/>
      <c r="AG69" s="28"/>
      <c r="AH69" s="17">
        <f t="shared" si="3"/>
        <v>30</v>
      </c>
      <c r="AI69" s="18">
        <f t="shared" si="19"/>
        <v>15</v>
      </c>
      <c r="AJ69" s="18">
        <f t="shared" si="18"/>
        <v>15</v>
      </c>
      <c r="AK69" s="18">
        <f t="shared" si="18"/>
        <v>0</v>
      </c>
      <c r="AL69" s="18">
        <f t="shared" si="18"/>
        <v>0</v>
      </c>
      <c r="AM69" s="16">
        <f t="shared" si="18"/>
        <v>3</v>
      </c>
      <c r="AN69" s="56">
        <f t="shared" si="20"/>
        <v>1.2</v>
      </c>
      <c r="AO69" s="56">
        <v>0.6</v>
      </c>
      <c r="AP69" s="57">
        <f t="shared" si="15"/>
        <v>1.7999999999999998</v>
      </c>
    </row>
    <row r="70" spans="1:42" ht="20.100000000000001" customHeight="1" x14ac:dyDescent="0.2">
      <c r="A70" s="11">
        <v>8</v>
      </c>
      <c r="B70" s="31" t="s">
        <v>107</v>
      </c>
      <c r="C70" s="50" t="s">
        <v>35</v>
      </c>
      <c r="D70" s="32"/>
      <c r="E70" s="32"/>
      <c r="F70" s="32"/>
      <c r="G70" s="32"/>
      <c r="H70" s="28"/>
      <c r="I70" s="32"/>
      <c r="J70" s="32"/>
      <c r="K70" s="32"/>
      <c r="L70" s="32"/>
      <c r="M70" s="28"/>
      <c r="N70" s="34"/>
      <c r="O70" s="34"/>
      <c r="P70" s="34"/>
      <c r="Q70" s="34"/>
      <c r="R70" s="28"/>
      <c r="S70" s="34"/>
      <c r="T70" s="34"/>
      <c r="U70" s="34"/>
      <c r="V70" s="34"/>
      <c r="W70" s="28"/>
      <c r="X70" s="37">
        <v>15</v>
      </c>
      <c r="Y70" s="36"/>
      <c r="Z70" s="36"/>
      <c r="AA70" s="36"/>
      <c r="AB70" s="28">
        <v>1</v>
      </c>
      <c r="AC70" s="36"/>
      <c r="AD70" s="36"/>
      <c r="AE70" s="36"/>
      <c r="AF70" s="36"/>
      <c r="AG70" s="28"/>
      <c r="AH70" s="17">
        <f t="shared" si="3"/>
        <v>15</v>
      </c>
      <c r="AI70" s="18">
        <f t="shared" si="19"/>
        <v>15</v>
      </c>
      <c r="AJ70" s="18">
        <f t="shared" si="19"/>
        <v>0</v>
      </c>
      <c r="AK70" s="18">
        <f t="shared" si="19"/>
        <v>0</v>
      </c>
      <c r="AL70" s="18">
        <f t="shared" si="19"/>
        <v>0</v>
      </c>
      <c r="AM70" s="16">
        <f t="shared" si="19"/>
        <v>1</v>
      </c>
      <c r="AN70" s="56">
        <f t="shared" si="20"/>
        <v>0.6</v>
      </c>
      <c r="AO70" s="56">
        <v>0</v>
      </c>
      <c r="AP70" s="57">
        <f t="shared" si="15"/>
        <v>0.6</v>
      </c>
    </row>
    <row r="71" spans="1:42" ht="20.100000000000001" customHeight="1" x14ac:dyDescent="0.2">
      <c r="A71" s="11">
        <v>9</v>
      </c>
      <c r="B71" s="31" t="s">
        <v>108</v>
      </c>
      <c r="C71" s="50" t="s">
        <v>35</v>
      </c>
      <c r="D71" s="32"/>
      <c r="E71" s="32"/>
      <c r="F71" s="32"/>
      <c r="G71" s="32"/>
      <c r="H71" s="28"/>
      <c r="I71" s="32"/>
      <c r="J71" s="32"/>
      <c r="K71" s="32"/>
      <c r="L71" s="32"/>
      <c r="M71" s="28"/>
      <c r="N71" s="34"/>
      <c r="O71" s="34"/>
      <c r="P71" s="34"/>
      <c r="Q71" s="34"/>
      <c r="R71" s="28"/>
      <c r="S71" s="34"/>
      <c r="T71" s="34"/>
      <c r="U71" s="34"/>
      <c r="V71" s="34"/>
      <c r="W71" s="28"/>
      <c r="X71" s="37"/>
      <c r="Y71" s="36"/>
      <c r="Z71" s="36"/>
      <c r="AA71" s="36"/>
      <c r="AB71" s="28"/>
      <c r="AC71" s="36">
        <v>15</v>
      </c>
      <c r="AD71" s="36">
        <v>15</v>
      </c>
      <c r="AE71" s="36"/>
      <c r="AF71" s="36"/>
      <c r="AG71" s="28">
        <v>3</v>
      </c>
      <c r="AH71" s="17">
        <f t="shared" si="3"/>
        <v>30</v>
      </c>
      <c r="AI71" s="18">
        <f t="shared" si="19"/>
        <v>15</v>
      </c>
      <c r="AJ71" s="18">
        <f t="shared" si="19"/>
        <v>15</v>
      </c>
      <c r="AK71" s="18">
        <f t="shared" si="19"/>
        <v>0</v>
      </c>
      <c r="AL71" s="18">
        <f t="shared" si="19"/>
        <v>0</v>
      </c>
      <c r="AM71" s="16">
        <f t="shared" si="19"/>
        <v>3</v>
      </c>
      <c r="AN71" s="56">
        <f t="shared" si="20"/>
        <v>1.2</v>
      </c>
      <c r="AO71" s="56">
        <v>0.6</v>
      </c>
      <c r="AP71" s="57">
        <f t="shared" si="15"/>
        <v>1.7999999999999998</v>
      </c>
    </row>
    <row r="72" spans="1:42" ht="20.100000000000001" customHeight="1" x14ac:dyDescent="0.2">
      <c r="A72" s="11">
        <v>10</v>
      </c>
      <c r="B72" s="31" t="s">
        <v>109</v>
      </c>
      <c r="C72" s="50" t="s">
        <v>35</v>
      </c>
      <c r="D72" s="32"/>
      <c r="E72" s="32"/>
      <c r="F72" s="32"/>
      <c r="G72" s="32"/>
      <c r="H72" s="28"/>
      <c r="I72" s="32"/>
      <c r="J72" s="32"/>
      <c r="K72" s="32"/>
      <c r="L72" s="32"/>
      <c r="M72" s="28"/>
      <c r="N72" s="34"/>
      <c r="O72" s="34"/>
      <c r="P72" s="34"/>
      <c r="Q72" s="34"/>
      <c r="R72" s="28"/>
      <c r="S72" s="34"/>
      <c r="T72" s="34"/>
      <c r="U72" s="34"/>
      <c r="V72" s="34"/>
      <c r="W72" s="28"/>
      <c r="X72" s="37"/>
      <c r="Y72" s="36"/>
      <c r="Z72" s="36"/>
      <c r="AA72" s="36"/>
      <c r="AB72" s="28"/>
      <c r="AC72" s="36"/>
      <c r="AD72" s="36">
        <v>15</v>
      </c>
      <c r="AE72" s="36"/>
      <c r="AF72" s="36"/>
      <c r="AG72" s="28">
        <v>1</v>
      </c>
      <c r="AH72" s="17">
        <f t="shared" si="3"/>
        <v>15</v>
      </c>
      <c r="AI72" s="18">
        <v>0</v>
      </c>
      <c r="AJ72" s="18">
        <f>E72+J72+O72+Y72+AD72</f>
        <v>15</v>
      </c>
      <c r="AK72" s="18">
        <f>F72+K72+P72+U72+Z72+AE72</f>
        <v>0</v>
      </c>
      <c r="AL72" s="18">
        <f>G72+L72+Q72+V72+AA72+AF72</f>
        <v>0</v>
      </c>
      <c r="AM72" s="16">
        <f>H72+M72+R72+W72+AB72+AG72</f>
        <v>1</v>
      </c>
      <c r="AN72" s="56">
        <f t="shared" si="20"/>
        <v>0.6</v>
      </c>
      <c r="AO72" s="56">
        <v>0</v>
      </c>
      <c r="AP72" s="57">
        <f t="shared" si="15"/>
        <v>0.6</v>
      </c>
    </row>
    <row r="73" spans="1:42" ht="20.100000000000001" customHeight="1" x14ac:dyDescent="0.2">
      <c r="A73" s="11">
        <v>11</v>
      </c>
      <c r="B73" s="31" t="s">
        <v>110</v>
      </c>
      <c r="C73" s="50" t="s">
        <v>35</v>
      </c>
      <c r="D73" s="32"/>
      <c r="E73" s="32"/>
      <c r="F73" s="32"/>
      <c r="G73" s="32"/>
      <c r="H73" s="28"/>
      <c r="I73" s="32"/>
      <c r="J73" s="32"/>
      <c r="K73" s="32"/>
      <c r="L73" s="32"/>
      <c r="M73" s="28"/>
      <c r="N73" s="34"/>
      <c r="O73" s="34"/>
      <c r="P73" s="34"/>
      <c r="Q73" s="34"/>
      <c r="R73" s="28"/>
      <c r="S73" s="34"/>
      <c r="T73" s="34"/>
      <c r="U73" s="34"/>
      <c r="V73" s="34"/>
      <c r="W73" s="28"/>
      <c r="X73" s="37"/>
      <c r="Y73" s="36"/>
      <c r="Z73" s="36"/>
      <c r="AA73" s="36"/>
      <c r="AB73" s="28"/>
      <c r="AC73" s="36"/>
      <c r="AD73" s="36">
        <v>15</v>
      </c>
      <c r="AE73" s="36"/>
      <c r="AF73" s="36"/>
      <c r="AG73" s="28">
        <v>2</v>
      </c>
      <c r="AH73" s="17">
        <f t="shared" si="3"/>
        <v>15</v>
      </c>
      <c r="AI73" s="18">
        <f t="shared" ref="AI73:AK74" si="21">D73+I73+N73+S73+X73+AC73</f>
        <v>0</v>
      </c>
      <c r="AJ73" s="18">
        <f t="shared" si="21"/>
        <v>15</v>
      </c>
      <c r="AK73" s="18">
        <f t="shared" si="21"/>
        <v>0</v>
      </c>
      <c r="AL73" s="18">
        <f>G72+L72+Q72+V72+AA72+AF72</f>
        <v>0</v>
      </c>
      <c r="AM73" s="16">
        <f>H73+M73+R73+W73+AB73+AG73</f>
        <v>2</v>
      </c>
      <c r="AN73" s="56">
        <f t="shared" si="20"/>
        <v>0.6</v>
      </c>
      <c r="AO73" s="56">
        <v>0.6</v>
      </c>
      <c r="AP73" s="57">
        <f t="shared" si="15"/>
        <v>1.2</v>
      </c>
    </row>
    <row r="74" spans="1:42" ht="20.100000000000001" customHeight="1" x14ac:dyDescent="0.2">
      <c r="A74" s="11">
        <v>12</v>
      </c>
      <c r="B74" s="31" t="s">
        <v>111</v>
      </c>
      <c r="C74" s="59" t="s">
        <v>49</v>
      </c>
      <c r="D74" s="32"/>
      <c r="E74" s="32"/>
      <c r="F74" s="32"/>
      <c r="G74" s="32"/>
      <c r="H74" s="28"/>
      <c r="I74" s="32"/>
      <c r="J74" s="32"/>
      <c r="K74" s="32"/>
      <c r="L74" s="32"/>
      <c r="M74" s="28"/>
      <c r="N74" s="34"/>
      <c r="O74" s="34"/>
      <c r="P74" s="34"/>
      <c r="Q74" s="34"/>
      <c r="R74" s="28"/>
      <c r="S74" s="34">
        <v>15</v>
      </c>
      <c r="T74" s="34">
        <v>30</v>
      </c>
      <c r="U74" s="34"/>
      <c r="V74" s="34"/>
      <c r="W74" s="28">
        <v>4</v>
      </c>
      <c r="X74" s="37"/>
      <c r="Y74" s="36"/>
      <c r="Z74" s="36"/>
      <c r="AA74" s="36"/>
      <c r="AB74" s="28"/>
      <c r="AC74" s="36"/>
      <c r="AD74" s="36"/>
      <c r="AE74" s="36"/>
      <c r="AF74" s="36"/>
      <c r="AG74" s="28"/>
      <c r="AH74" s="17">
        <f t="shared" si="3"/>
        <v>45</v>
      </c>
      <c r="AI74" s="18">
        <f t="shared" si="21"/>
        <v>15</v>
      </c>
      <c r="AJ74" s="18">
        <f t="shared" si="21"/>
        <v>30</v>
      </c>
      <c r="AK74" s="18">
        <f t="shared" si="21"/>
        <v>0</v>
      </c>
      <c r="AL74" s="18">
        <f>G74+L74+Q74+V74+AA74+AF74</f>
        <v>0</v>
      </c>
      <c r="AM74" s="16">
        <f>H74+M74+R74+W74+AB74+AG74</f>
        <v>4</v>
      </c>
      <c r="AN74" s="56">
        <f t="shared" si="20"/>
        <v>1.8</v>
      </c>
      <c r="AO74" s="56">
        <v>0.6</v>
      </c>
      <c r="AP74" s="57">
        <f t="shared" si="15"/>
        <v>2.4</v>
      </c>
    </row>
    <row r="75" spans="1:42" ht="20.100000000000001" customHeight="1" x14ac:dyDescent="0.2">
      <c r="A75" s="11">
        <v>13</v>
      </c>
      <c r="B75" s="31" t="s">
        <v>81</v>
      </c>
      <c r="C75" s="50" t="s">
        <v>35</v>
      </c>
      <c r="D75" s="32"/>
      <c r="E75" s="32"/>
      <c r="F75" s="32"/>
      <c r="G75" s="32"/>
      <c r="H75" s="28"/>
      <c r="I75" s="32"/>
      <c r="J75" s="32"/>
      <c r="K75" s="32"/>
      <c r="L75" s="32"/>
      <c r="M75" s="28"/>
      <c r="N75" s="34"/>
      <c r="O75" s="34"/>
      <c r="P75" s="34"/>
      <c r="Q75" s="34"/>
      <c r="R75" s="28"/>
      <c r="S75" s="34"/>
      <c r="T75" s="34"/>
      <c r="U75" s="34"/>
      <c r="V75" s="34"/>
      <c r="W75" s="28"/>
      <c r="X75" s="37"/>
      <c r="Y75" s="36"/>
      <c r="Z75" s="36"/>
      <c r="AA75" s="36">
        <v>60</v>
      </c>
      <c r="AB75" s="28">
        <v>2</v>
      </c>
      <c r="AC75" s="36"/>
      <c r="AD75" s="36"/>
      <c r="AE75" s="36"/>
      <c r="AF75" s="36"/>
      <c r="AG75" s="28"/>
      <c r="AH75" s="17">
        <f t="shared" si="3"/>
        <v>60</v>
      </c>
      <c r="AI75" s="18">
        <f>D75+I75+N75+S75+X75+AC75</f>
        <v>0</v>
      </c>
      <c r="AJ75" s="18">
        <f>E75+J75+O75+T75+Y75+AD75</f>
        <v>0</v>
      </c>
      <c r="AK75" s="18">
        <f>F75+K75+P75+U75+Z75+AE75</f>
        <v>0</v>
      </c>
      <c r="AL75" s="18">
        <f>G75+L75+Q75+V75+AA75+AF75</f>
        <v>60</v>
      </c>
      <c r="AM75" s="16">
        <f>H75+M75+R75+W75+AB75+AG75</f>
        <v>2</v>
      </c>
      <c r="AN75" s="56">
        <f t="shared" si="20"/>
        <v>2.4</v>
      </c>
      <c r="AO75" s="56">
        <v>0</v>
      </c>
      <c r="AP75" s="57">
        <f t="shared" si="15"/>
        <v>2.4</v>
      </c>
    </row>
    <row r="76" spans="1:42" ht="20.100000000000001" customHeight="1" x14ac:dyDescent="0.2">
      <c r="A76" s="104" t="s">
        <v>112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61">
        <f t="shared" ref="AH76:AM76" si="22">SUM(AH77:AH80)</f>
        <v>150</v>
      </c>
      <c r="AI76" s="61">
        <f t="shared" si="22"/>
        <v>60</v>
      </c>
      <c r="AJ76" s="61">
        <f t="shared" si="22"/>
        <v>90</v>
      </c>
      <c r="AK76" s="61">
        <f t="shared" si="22"/>
        <v>0</v>
      </c>
      <c r="AL76" s="61">
        <f t="shared" si="22"/>
        <v>0</v>
      </c>
      <c r="AM76" s="62">
        <f t="shared" si="22"/>
        <v>13</v>
      </c>
      <c r="AN76" s="63">
        <f t="shared" ref="AN76:AP76" si="23">SUM(AN77:AN80)</f>
        <v>6</v>
      </c>
      <c r="AO76" s="63">
        <f t="shared" si="23"/>
        <v>3</v>
      </c>
      <c r="AP76" s="63">
        <f t="shared" si="23"/>
        <v>9</v>
      </c>
    </row>
    <row r="77" spans="1:42" ht="20.100000000000001" customHeight="1" x14ac:dyDescent="0.2">
      <c r="A77" s="11">
        <v>1</v>
      </c>
      <c r="B77" s="31" t="s">
        <v>113</v>
      </c>
      <c r="C77" s="59" t="s">
        <v>51</v>
      </c>
      <c r="D77" s="32"/>
      <c r="E77" s="32"/>
      <c r="F77" s="32"/>
      <c r="G77" s="32"/>
      <c r="H77" s="28"/>
      <c r="I77" s="32"/>
      <c r="J77" s="32"/>
      <c r="K77" s="32"/>
      <c r="L77" s="32"/>
      <c r="M77" s="28"/>
      <c r="N77" s="34">
        <v>15</v>
      </c>
      <c r="O77" s="34">
        <v>15</v>
      </c>
      <c r="P77" s="34"/>
      <c r="Q77" s="34"/>
      <c r="R77" s="28">
        <v>3</v>
      </c>
      <c r="S77" s="34"/>
      <c r="T77" s="34">
        <v>15</v>
      </c>
      <c r="U77" s="34"/>
      <c r="V77" s="34"/>
      <c r="W77" s="28">
        <v>2</v>
      </c>
      <c r="X77" s="37"/>
      <c r="Y77" s="36">
        <v>15</v>
      </c>
      <c r="Z77" s="36"/>
      <c r="AA77" s="36"/>
      <c r="AB77" s="28">
        <v>1</v>
      </c>
      <c r="AC77" s="36"/>
      <c r="AD77" s="36"/>
      <c r="AE77" s="36"/>
      <c r="AF77" s="36"/>
      <c r="AG77" s="28"/>
      <c r="AH77" s="17">
        <f t="shared" si="3"/>
        <v>60</v>
      </c>
      <c r="AI77" s="18">
        <f>D77+I77+N77+S77+X77+AC77</f>
        <v>15</v>
      </c>
      <c r="AJ77" s="18">
        <f>E77+J77+O77+T77+Y77+AD77</f>
        <v>45</v>
      </c>
      <c r="AK77" s="18">
        <f>AK78+AK79+AK80</f>
        <v>0</v>
      </c>
      <c r="AL77" s="18">
        <f>AL78+AL79+AL80</f>
        <v>0</v>
      </c>
      <c r="AM77" s="16">
        <f>H77+M77+R77+W77+AB77+AG77</f>
        <v>6</v>
      </c>
      <c r="AN77" s="56">
        <f t="shared" si="20"/>
        <v>2.4</v>
      </c>
      <c r="AO77" s="56">
        <v>1.2</v>
      </c>
      <c r="AP77" s="57">
        <f t="shared" si="15"/>
        <v>3.5999999999999996</v>
      </c>
    </row>
    <row r="78" spans="1:42" ht="20.100000000000001" customHeight="1" x14ac:dyDescent="0.2">
      <c r="A78" s="11">
        <v>2</v>
      </c>
      <c r="B78" s="31" t="s">
        <v>114</v>
      </c>
      <c r="C78" s="60" t="s">
        <v>35</v>
      </c>
      <c r="D78" s="32"/>
      <c r="E78" s="32"/>
      <c r="F78" s="32"/>
      <c r="G78" s="32"/>
      <c r="H78" s="28"/>
      <c r="I78" s="32"/>
      <c r="J78" s="32"/>
      <c r="K78" s="32"/>
      <c r="L78" s="32"/>
      <c r="M78" s="28"/>
      <c r="N78" s="34"/>
      <c r="O78" s="34"/>
      <c r="P78" s="34"/>
      <c r="Q78" s="34"/>
      <c r="R78" s="28"/>
      <c r="S78" s="34">
        <v>15</v>
      </c>
      <c r="T78" s="34">
        <v>15</v>
      </c>
      <c r="U78" s="34"/>
      <c r="V78" s="34"/>
      <c r="W78" s="28">
        <v>3</v>
      </c>
      <c r="X78" s="37"/>
      <c r="Y78" s="36"/>
      <c r="Z78" s="36"/>
      <c r="AA78" s="36"/>
      <c r="AB78" s="28"/>
      <c r="AC78" s="36"/>
      <c r="AD78" s="36"/>
      <c r="AE78" s="36"/>
      <c r="AF78" s="36"/>
      <c r="AG78" s="28"/>
      <c r="AH78" s="17">
        <f t="shared" si="3"/>
        <v>30</v>
      </c>
      <c r="AI78" s="18">
        <f>D78+I78+N78+S78+X78+AC78</f>
        <v>15</v>
      </c>
      <c r="AJ78" s="18">
        <f>E78+J78+O78+T78+Y78+AD78</f>
        <v>15</v>
      </c>
      <c r="AK78" s="18">
        <f t="shared" ref="AK78:AL80" si="24">F78+K78+P78+U78+Z78+AE78</f>
        <v>0</v>
      </c>
      <c r="AL78" s="18">
        <f t="shared" si="24"/>
        <v>0</v>
      </c>
      <c r="AM78" s="16">
        <f>H78+M78+R78+W78+AB78+AG78</f>
        <v>3</v>
      </c>
      <c r="AN78" s="56">
        <f t="shared" si="20"/>
        <v>1.2</v>
      </c>
      <c r="AO78" s="56">
        <v>0.6</v>
      </c>
      <c r="AP78" s="57">
        <f t="shared" si="15"/>
        <v>1.7999999999999998</v>
      </c>
    </row>
    <row r="79" spans="1:42" ht="20.100000000000001" customHeight="1" x14ac:dyDescent="0.2">
      <c r="A79" s="11">
        <v>3</v>
      </c>
      <c r="B79" s="31" t="s">
        <v>115</v>
      </c>
      <c r="C79" s="60" t="s">
        <v>51</v>
      </c>
      <c r="D79" s="32"/>
      <c r="E79" s="32"/>
      <c r="F79" s="32"/>
      <c r="G79" s="32"/>
      <c r="H79" s="28"/>
      <c r="I79" s="32"/>
      <c r="J79" s="32"/>
      <c r="K79" s="32"/>
      <c r="L79" s="32"/>
      <c r="M79" s="28"/>
      <c r="N79" s="34"/>
      <c r="O79" s="34"/>
      <c r="P79" s="34"/>
      <c r="Q79" s="34"/>
      <c r="R79" s="28"/>
      <c r="S79" s="34"/>
      <c r="T79" s="34"/>
      <c r="U79" s="34"/>
      <c r="V79" s="34"/>
      <c r="W79" s="28"/>
      <c r="X79" s="37">
        <v>15</v>
      </c>
      <c r="Y79" s="36">
        <v>15</v>
      </c>
      <c r="Z79" s="36"/>
      <c r="AA79" s="36"/>
      <c r="AB79" s="28">
        <v>2</v>
      </c>
      <c r="AC79" s="36"/>
      <c r="AD79" s="36"/>
      <c r="AE79" s="36"/>
      <c r="AF79" s="36"/>
      <c r="AG79" s="28"/>
      <c r="AH79" s="17">
        <f t="shared" si="3"/>
        <v>30</v>
      </c>
      <c r="AI79" s="18">
        <f>D79+I79+N79+S79+X79</f>
        <v>15</v>
      </c>
      <c r="AJ79" s="18">
        <f>E79+J79+O79+T79+Y79+AD79</f>
        <v>15</v>
      </c>
      <c r="AK79" s="18">
        <f t="shared" si="24"/>
        <v>0</v>
      </c>
      <c r="AL79" s="18">
        <f t="shared" si="24"/>
        <v>0</v>
      </c>
      <c r="AM79" s="16">
        <f>H79+M79+R79+W79+AB79+AG79</f>
        <v>2</v>
      </c>
      <c r="AN79" s="56">
        <f t="shared" si="20"/>
        <v>1.2</v>
      </c>
      <c r="AO79" s="56">
        <v>0.6</v>
      </c>
      <c r="AP79" s="57">
        <f t="shared" si="15"/>
        <v>1.7999999999999998</v>
      </c>
    </row>
    <row r="80" spans="1:42" ht="20.100000000000001" customHeight="1" x14ac:dyDescent="0.2">
      <c r="A80" s="11">
        <v>4</v>
      </c>
      <c r="B80" s="31" t="s">
        <v>116</v>
      </c>
      <c r="C80" s="60" t="s">
        <v>35</v>
      </c>
      <c r="D80" s="32"/>
      <c r="E80" s="32"/>
      <c r="F80" s="32"/>
      <c r="G80" s="32"/>
      <c r="H80" s="28"/>
      <c r="I80" s="32"/>
      <c r="J80" s="32"/>
      <c r="K80" s="32"/>
      <c r="L80" s="32"/>
      <c r="M80" s="28"/>
      <c r="N80" s="34"/>
      <c r="O80" s="34"/>
      <c r="P80" s="34"/>
      <c r="Q80" s="34"/>
      <c r="R80" s="28"/>
      <c r="S80" s="34"/>
      <c r="T80" s="34"/>
      <c r="U80" s="34"/>
      <c r="V80" s="34"/>
      <c r="W80" s="28"/>
      <c r="X80" s="37">
        <v>15</v>
      </c>
      <c r="Y80" s="36">
        <v>15</v>
      </c>
      <c r="Z80" s="36"/>
      <c r="AA80" s="36"/>
      <c r="AB80" s="28">
        <v>2</v>
      </c>
      <c r="AC80" s="36"/>
      <c r="AD80" s="36"/>
      <c r="AE80" s="36"/>
      <c r="AF80" s="36"/>
      <c r="AG80" s="28"/>
      <c r="AH80" s="17">
        <f t="shared" si="3"/>
        <v>30</v>
      </c>
      <c r="AI80" s="18">
        <f>D80+I80+N80+S80+X80+AC80</f>
        <v>15</v>
      </c>
      <c r="AJ80" s="18">
        <f>E80+J80+O80+T80+Y80+AD80</f>
        <v>15</v>
      </c>
      <c r="AK80" s="18">
        <f t="shared" si="24"/>
        <v>0</v>
      </c>
      <c r="AL80" s="18">
        <f t="shared" si="24"/>
        <v>0</v>
      </c>
      <c r="AM80" s="16">
        <f>H80+M80+R80+W80+AB80+AG80</f>
        <v>2</v>
      </c>
      <c r="AN80" s="56">
        <f t="shared" si="20"/>
        <v>1.2</v>
      </c>
      <c r="AO80" s="56">
        <v>0.6</v>
      </c>
      <c r="AP80" s="57">
        <f t="shared" si="15"/>
        <v>1.7999999999999998</v>
      </c>
    </row>
    <row r="81" spans="1:42" ht="20.100000000000001" customHeight="1" x14ac:dyDescent="0.2">
      <c r="A81" s="86" t="s">
        <v>95</v>
      </c>
      <c r="B81" s="86"/>
      <c r="C81" s="86"/>
      <c r="D81" s="26">
        <f>SUM(D16:D23,D25:D41,D43:D47,D49:D55,D57:D61,D63:D75,D77:D80)</f>
        <v>180</v>
      </c>
      <c r="E81" s="26">
        <f>SUM(E16:E23,E25:E41,E43:E47,E49:E55,E57:E61,E63:E75,E77:E80)</f>
        <v>184</v>
      </c>
      <c r="F81" s="26">
        <f>SUM(F16:F23,F25:F41,F43:F47,F49:F55,F57:F61,F63:F75,F77:F80)</f>
        <v>30</v>
      </c>
      <c r="G81" s="26">
        <f>SUM(G16:G23,G25:G41,G43:G47,G49:G55,G57:G61,G63:G80)</f>
        <v>0</v>
      </c>
      <c r="H81" s="87">
        <f>SUM(H16:H23,H25:H41,H43:H47,H49:H55,H57:H61,H63:H80)</f>
        <v>30</v>
      </c>
      <c r="I81" s="26">
        <f>SUM(I16:I23,I25:I41,I43:I47,I49:I55,I57:I61,I63:I75,I77:I80)</f>
        <v>120</v>
      </c>
      <c r="J81" s="26">
        <f>SUM(J16:J23,J25:J41,J43:J47,J49:J55,J57:J61,J63:J75,J77:J80)</f>
        <v>210</v>
      </c>
      <c r="K81" s="26">
        <f>SUM(K16:K23,K25:K41,K43:K47,K49:K55,K57:K61,K63:K75,K77:K80)</f>
        <v>0</v>
      </c>
      <c r="L81" s="26"/>
      <c r="M81" s="87">
        <f>SUM(M16:M23,M25:M41,M43:M47,M49:M55,M57:M61,M63:M80)</f>
        <v>30</v>
      </c>
      <c r="N81" s="27">
        <f>SUM(N16:N23,N25:N41,N43:N47,N49:N55,N57:N61,N63:N75,N77:N80)</f>
        <v>225</v>
      </c>
      <c r="O81" s="27">
        <f>SUM(O16:O23,O25:O41,O43:O47,O49:O55,O57:O61,O63:O75,O77:O80)</f>
        <v>240</v>
      </c>
      <c r="P81" s="27">
        <f>SUM(P16:P23,P25:P41,P43:P47,P49:P55,P57:P61,P63:P75,P77:P80)</f>
        <v>0</v>
      </c>
      <c r="Q81" s="27">
        <f>SUM(Q16:Q23,Q25:Q41,Q43:Q47,Q49:Q55,Q57:Q61,Q63:Q80)</f>
        <v>0</v>
      </c>
      <c r="R81" s="87">
        <f>SUM(R16:R23,R25:R41,R43:R47,R49:R55,R57:R61,R63:R80)</f>
        <v>30</v>
      </c>
      <c r="S81" s="27">
        <f>SUM(S16:S23,S25:S41,S43:S47,S49:S55,S57:S61,S63:S75,S77:S80)</f>
        <v>105</v>
      </c>
      <c r="T81" s="27">
        <f>SUM(T16:T23,T25:T41,T43:T47,T49:T55,T57:T61,T63:T75,T77:T80)</f>
        <v>210</v>
      </c>
      <c r="U81" s="27">
        <f>SUM(U16:U23,U25:U41,U43:U47,U49:U55,U57:U61,U63:U75,U77:U80)</f>
        <v>0</v>
      </c>
      <c r="V81" s="27">
        <f>SUM(V16:V23,V25:V41,V43:V47,V49:V55,V57:V61,V63:V80)</f>
        <v>0</v>
      </c>
      <c r="W81" s="87">
        <f>SUM(W16:W23,W25:W41,W43:W47,W49:W55,W57:W61,W63:W80)</f>
        <v>30</v>
      </c>
      <c r="X81" s="25">
        <f>SUM(X16:X23,X25:X41,X43:X47,X49:X55,X57:X61,X63:X75,X77:X80)</f>
        <v>105</v>
      </c>
      <c r="Y81" s="25">
        <f>SUM(Y16:Y23,Y25:Y41,Y43:Y47,Y49:Y55,Y57:Y61,Y63:Y75,Y77:Y80)</f>
        <v>195</v>
      </c>
      <c r="Z81" s="25">
        <f>SUM(Z16:Z23,Z25:Z41,Z43:Z47,Z49:Z55,Z57:Z61,Z63:Z75,Z77:Z80)</f>
        <v>0</v>
      </c>
      <c r="AA81" s="25">
        <f>SUM(AA16:AA23,AA25:AA41,AA43:AA47,AA49:AA55,AA57:AA61,AA63:AA80)</f>
        <v>160</v>
      </c>
      <c r="AB81" s="87">
        <f>SUM(AB16:AB23,AB25:AB41,AB43:AB47,AB49:AB55,AB57:AB61,AB63:AB80)</f>
        <v>29</v>
      </c>
      <c r="AC81" s="25">
        <f>SUM(AC16:AC23,AC25:AC41,AC43:AC47,AC49:AC55,AC57:AC61,AC63:AC75,AC77:AC80)</f>
        <v>75</v>
      </c>
      <c r="AD81" s="25">
        <f>SUM(AD16:AD23,AD25:AD41,AD43:AD47,AD49:AD55,AD57:AD61,AD63:AD75,AD77:AD80)</f>
        <v>165</v>
      </c>
      <c r="AE81" s="25">
        <f>SUM(AE16:AE23,AE25:AE41,AE43:AE47,AE49:AE55,AE57:AE61,AE63:AE75,AE77:AE80)</f>
        <v>0</v>
      </c>
      <c r="AF81" s="25">
        <f>SUM(AF16:AF23,AF25:AF41,AF43:AF47,AF49:AF55,AF57:AF61,AF63:AF80)</f>
        <v>50</v>
      </c>
      <c r="AG81" s="87">
        <f>SUM(AG16:AG23,AG25:AG41,AG43:AG47,AG49:AG55,AG57:AG61,AG63:AG80)</f>
        <v>31</v>
      </c>
      <c r="AH81" s="19">
        <f>SUM(AH15+AH24+AH42+AH48+AH56+AH62)</f>
        <v>2254</v>
      </c>
      <c r="AI81" s="30">
        <f>SUM(AI15+AI24+AI42+AI48+AI56+AI62)</f>
        <v>810</v>
      </c>
      <c r="AJ81" s="30">
        <f>SUM(AJ15+AJ24+AJ42+AJ48+AJ56+AJ62)</f>
        <v>1204</v>
      </c>
      <c r="AK81" s="30">
        <f>SUM(AK15+AK24+AK42+AK48+AK56+AK62)</f>
        <v>30</v>
      </c>
      <c r="AL81" s="30">
        <f>AL62+AL56+AL48+AL42+AL24+AL15</f>
        <v>210</v>
      </c>
      <c r="AM81" s="89">
        <f>AM62+AM56+AM48+AM42+AM24+AM15</f>
        <v>180</v>
      </c>
      <c r="AN81" s="90">
        <f>AN62+AN56+AN48+AN42+AN24+AN15</f>
        <v>85.8</v>
      </c>
      <c r="AO81" s="90">
        <f>AO62+AO56+AO48+AO42+AO24+AO15</f>
        <v>37.799999999999997</v>
      </c>
      <c r="AP81" s="92">
        <f>AP62+AP56+AP48+AP42+AP24+AP15</f>
        <v>123.59999999999998</v>
      </c>
    </row>
    <row r="82" spans="1:42" ht="20.100000000000001" customHeight="1" x14ac:dyDescent="0.2">
      <c r="A82" s="86"/>
      <c r="B82" s="86"/>
      <c r="C82" s="86"/>
      <c r="D82" s="94">
        <f>D81+E81+F81</f>
        <v>394</v>
      </c>
      <c r="E82" s="94"/>
      <c r="F82" s="94"/>
      <c r="G82" s="94"/>
      <c r="H82" s="87"/>
      <c r="I82" s="94">
        <f>I81+J81+K81</f>
        <v>330</v>
      </c>
      <c r="J82" s="94"/>
      <c r="K82" s="94"/>
      <c r="L82" s="94"/>
      <c r="M82" s="87"/>
      <c r="N82" s="95">
        <f>N81+O81+P81</f>
        <v>465</v>
      </c>
      <c r="O82" s="95"/>
      <c r="P82" s="95"/>
      <c r="Q82" s="95"/>
      <c r="R82" s="87"/>
      <c r="S82" s="95">
        <f>S81+T81+U81</f>
        <v>315</v>
      </c>
      <c r="T82" s="95"/>
      <c r="U82" s="95"/>
      <c r="V82" s="95"/>
      <c r="W82" s="87"/>
      <c r="X82" s="96">
        <f>X81+Y81+Z81+AA81</f>
        <v>460</v>
      </c>
      <c r="Y82" s="96"/>
      <c r="Z82" s="96"/>
      <c r="AA82" s="96"/>
      <c r="AB82" s="87"/>
      <c r="AC82" s="96">
        <f>AC81+AD81+AE81+AF81</f>
        <v>290</v>
      </c>
      <c r="AD82" s="96"/>
      <c r="AE82" s="96"/>
      <c r="AF82" s="96"/>
      <c r="AG82" s="87"/>
      <c r="AH82" s="93">
        <f>X83+N83+D83</f>
        <v>2254</v>
      </c>
      <c r="AI82" s="93"/>
      <c r="AJ82" s="93"/>
      <c r="AK82" s="93"/>
      <c r="AL82" s="93"/>
      <c r="AM82" s="89" t="e">
        <f>#REF!+#REF!+'[1]plan główny'!AM241+AM62+AM69</f>
        <v>#REF!</v>
      </c>
      <c r="AN82" s="90"/>
      <c r="AO82" s="90"/>
      <c r="AP82" s="92"/>
    </row>
    <row r="83" spans="1:42" ht="20.100000000000001" customHeight="1" x14ac:dyDescent="0.2">
      <c r="A83" s="86"/>
      <c r="B83" s="86"/>
      <c r="C83" s="86"/>
      <c r="D83" s="88">
        <f>D82+I82</f>
        <v>724</v>
      </c>
      <c r="E83" s="88"/>
      <c r="F83" s="88"/>
      <c r="G83" s="88"/>
      <c r="H83" s="88"/>
      <c r="I83" s="88"/>
      <c r="J83" s="88"/>
      <c r="K83" s="88"/>
      <c r="L83" s="88"/>
      <c r="M83" s="29">
        <f>H81+M81</f>
        <v>60</v>
      </c>
      <c r="N83" s="88">
        <f>N82+S82</f>
        <v>780</v>
      </c>
      <c r="O83" s="88"/>
      <c r="P83" s="88"/>
      <c r="Q83" s="88"/>
      <c r="R83" s="88"/>
      <c r="S83" s="88"/>
      <c r="T83" s="88"/>
      <c r="U83" s="88"/>
      <c r="V83" s="88"/>
      <c r="W83" s="29">
        <f>R81+W81</f>
        <v>60</v>
      </c>
      <c r="X83" s="88">
        <f>X82+AC82</f>
        <v>750</v>
      </c>
      <c r="Y83" s="88"/>
      <c r="Z83" s="88"/>
      <c r="AA83" s="88"/>
      <c r="AB83" s="88"/>
      <c r="AC83" s="88"/>
      <c r="AD83" s="88"/>
      <c r="AE83" s="88"/>
      <c r="AF83" s="88"/>
      <c r="AG83" s="29">
        <f>AB81+AG81</f>
        <v>60</v>
      </c>
      <c r="AH83" s="93"/>
      <c r="AI83" s="93"/>
      <c r="AJ83" s="93"/>
      <c r="AK83" s="93"/>
      <c r="AL83" s="93"/>
      <c r="AM83" s="89" t="e">
        <f>#REF!+#REF!+'[1]plan główny'!AM242+AM68+AM70</f>
        <v>#REF!</v>
      </c>
      <c r="AN83" s="90"/>
      <c r="AO83" s="90"/>
      <c r="AP83" s="92"/>
    </row>
    <row r="84" spans="1:42" x14ac:dyDescent="0.2">
      <c r="B84" s="49" t="s">
        <v>96</v>
      </c>
      <c r="AN84" s="12"/>
      <c r="AO84" s="12"/>
      <c r="AP84" s="12"/>
    </row>
    <row r="85" spans="1:42" x14ac:dyDescent="0.2">
      <c r="B85" s="49" t="s">
        <v>97</v>
      </c>
      <c r="AN85" s="12"/>
      <c r="AO85" s="12"/>
      <c r="AP85" s="12"/>
    </row>
    <row r="86" spans="1:42" x14ac:dyDescent="0.2">
      <c r="B86" s="49"/>
    </row>
    <row r="88" spans="1:42" ht="34.5" customHeight="1" x14ac:dyDescent="0.2">
      <c r="A88" s="10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</row>
    <row r="89" spans="1:42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</row>
    <row r="90" spans="1:42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</row>
    <row r="91" spans="1:42" x14ac:dyDescent="0.2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</row>
    <row r="92" spans="1:42" ht="19.5" x14ac:dyDescent="0.2">
      <c r="A92" s="1"/>
      <c r="B92" s="98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</row>
    <row r="93" spans="1:42" x14ac:dyDescent="0.2">
      <c r="A93" s="1"/>
      <c r="B93" s="2"/>
      <c r="C93" s="3"/>
      <c r="D93" s="4"/>
      <c r="E93" s="4"/>
      <c r="F93" s="4"/>
      <c r="G93" s="4"/>
      <c r="H93" s="5"/>
      <c r="I93" s="4"/>
      <c r="J93" s="4"/>
      <c r="K93" s="4"/>
      <c r="L93" s="4"/>
      <c r="M93" s="5"/>
      <c r="N93" s="6"/>
      <c r="O93" s="6"/>
      <c r="P93" s="6"/>
      <c r="Q93" s="6"/>
      <c r="R93" s="7"/>
      <c r="S93" s="4"/>
      <c r="T93" s="4"/>
      <c r="U93" s="4"/>
      <c r="V93" s="4"/>
      <c r="W93" s="5"/>
      <c r="X93" s="6"/>
      <c r="Y93" s="6"/>
      <c r="Z93" s="6"/>
      <c r="AA93" s="6"/>
      <c r="AB93" s="7"/>
      <c r="AC93" s="4"/>
      <c r="AD93" s="4"/>
      <c r="AE93" s="4"/>
      <c r="AF93" s="4"/>
      <c r="AG93" s="5"/>
      <c r="AH93" s="8"/>
      <c r="AI93" s="9"/>
      <c r="AJ93" s="9"/>
      <c r="AK93" s="9"/>
      <c r="AL93" s="9"/>
      <c r="AM93" s="10"/>
    </row>
    <row r="94" spans="1:42" x14ac:dyDescent="0.2">
      <c r="AN94" s="12"/>
      <c r="AO94" s="12"/>
      <c r="AP94" s="12"/>
    </row>
    <row r="95" spans="1:42" x14ac:dyDescent="0.2">
      <c r="AN95" s="12"/>
      <c r="AO95" s="12"/>
      <c r="AP95" s="12"/>
    </row>
  </sheetData>
  <mergeCells count="67">
    <mergeCell ref="A88:AM88"/>
    <mergeCell ref="A89:AM89"/>
    <mergeCell ref="A90:AM90"/>
    <mergeCell ref="A91:AM91"/>
    <mergeCell ref="B92:AM92"/>
    <mergeCell ref="AO81:AO83"/>
    <mergeCell ref="AP81:AP83"/>
    <mergeCell ref="A81:C83"/>
    <mergeCell ref="H81:H82"/>
    <mergeCell ref="M81:M82"/>
    <mergeCell ref="R81:R82"/>
    <mergeCell ref="W81:W82"/>
    <mergeCell ref="D82:G82"/>
    <mergeCell ref="I82:L82"/>
    <mergeCell ref="N82:Q82"/>
    <mergeCell ref="S82:V82"/>
    <mergeCell ref="X82:AA82"/>
    <mergeCell ref="AC82:AF82"/>
    <mergeCell ref="AH82:AL83"/>
    <mergeCell ref="D83:L83"/>
    <mergeCell ref="AN81:AN83"/>
    <mergeCell ref="X83:AF83"/>
    <mergeCell ref="AB81:AB82"/>
    <mergeCell ref="AG81:AG82"/>
    <mergeCell ref="AG13:AG14"/>
    <mergeCell ref="A48:AG48"/>
    <mergeCell ref="A56:AG56"/>
    <mergeCell ref="A62:AG62"/>
    <mergeCell ref="D13:G13"/>
    <mergeCell ref="AM81:AM83"/>
    <mergeCell ref="A76:AG76"/>
    <mergeCell ref="S13:V13"/>
    <mergeCell ref="W13:W14"/>
    <mergeCell ref="X13:AA13"/>
    <mergeCell ref="AB13:AB14"/>
    <mergeCell ref="AC13:AF13"/>
    <mergeCell ref="H13:H14"/>
    <mergeCell ref="I13:L13"/>
    <mergeCell ref="M13:M14"/>
    <mergeCell ref="N13:Q13"/>
    <mergeCell ref="R13:R14"/>
    <mergeCell ref="A24:AG24"/>
    <mergeCell ref="A42:AG42"/>
    <mergeCell ref="A15:AG15"/>
    <mergeCell ref="N83:V83"/>
    <mergeCell ref="A1:AP1"/>
    <mergeCell ref="A2:AP2"/>
    <mergeCell ref="A3:AP3"/>
    <mergeCell ref="A4:AP4"/>
    <mergeCell ref="AP12:AP14"/>
    <mergeCell ref="A12:A14"/>
    <mergeCell ref="B12:B14"/>
    <mergeCell ref="C12:C14"/>
    <mergeCell ref="D12:M12"/>
    <mergeCell ref="N12:W12"/>
    <mergeCell ref="X12:AG12"/>
    <mergeCell ref="AH12:AH14"/>
    <mergeCell ref="AI12:AL13"/>
    <mergeCell ref="AM12:AM14"/>
    <mergeCell ref="AN12:AN14"/>
    <mergeCell ref="AO12:AO14"/>
    <mergeCell ref="A10:AP10"/>
    <mergeCell ref="A8:AM8"/>
    <mergeCell ref="A5:AP5"/>
    <mergeCell ref="A6:AP6"/>
    <mergeCell ref="A7:AP7"/>
    <mergeCell ref="A9:AP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79"/>
  <sheetViews>
    <sheetView zoomScaleNormal="100" workbookViewId="0">
      <selection activeCell="A4" sqref="A4:AP4"/>
    </sheetView>
  </sheetViews>
  <sheetFormatPr defaultRowHeight="12.75" x14ac:dyDescent="0.2"/>
  <cols>
    <col min="1" max="1" width="2.85546875" customWidth="1"/>
    <col min="2" max="2" width="24.7109375" customWidth="1"/>
    <col min="3" max="3" width="3.140625" customWidth="1"/>
    <col min="4" max="33" width="3.28515625" customWidth="1"/>
    <col min="34" max="34" width="4.42578125" customWidth="1"/>
    <col min="35" max="39" width="3.7109375" customWidth="1"/>
    <col min="40" max="40" width="6.5703125" customWidth="1"/>
    <col min="41" max="42" width="4" customWidth="1"/>
  </cols>
  <sheetData>
    <row r="1" spans="1:42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2" x14ac:dyDescent="0.2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1:42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42" ht="12.7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</row>
    <row r="5" spans="1:42" ht="12.75" customHeight="1" x14ac:dyDescent="0.2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</row>
    <row r="6" spans="1:42" ht="15" customHeight="1" x14ac:dyDescent="0.2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</row>
    <row r="7" spans="1:42" ht="15" customHeight="1" x14ac:dyDescent="0.2">
      <c r="A7" s="69" t="s">
        <v>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</row>
    <row r="8" spans="1:42" ht="6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</row>
    <row r="9" spans="1:42" ht="15.75" customHeight="1" x14ac:dyDescent="0.2">
      <c r="A9" s="65" t="s">
        <v>117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</row>
    <row r="10" spans="1:42" ht="15" customHeight="1" x14ac:dyDescent="0.2">
      <c r="A10" s="65" t="s">
        <v>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</row>
    <row r="11" spans="1:42" ht="8.25" customHeight="1" x14ac:dyDescent="0.2">
      <c r="A11" s="1"/>
      <c r="B11" s="2"/>
      <c r="C11" s="3"/>
      <c r="D11" s="4"/>
      <c r="E11" s="4"/>
      <c r="F11" s="4"/>
      <c r="G11" s="4"/>
      <c r="H11" s="5"/>
      <c r="I11" s="4"/>
      <c r="J11" s="4"/>
      <c r="K11" s="4"/>
      <c r="L11" s="4"/>
      <c r="M11" s="5"/>
      <c r="N11" s="6"/>
      <c r="O11" s="6"/>
      <c r="P11" s="6"/>
      <c r="Q11" s="6"/>
      <c r="R11" s="7"/>
      <c r="S11" s="4"/>
      <c r="T11" s="4"/>
      <c r="U11" s="4"/>
      <c r="V11" s="4"/>
      <c r="W11" s="5"/>
      <c r="X11" s="6"/>
      <c r="Y11" s="6"/>
      <c r="Z11" s="6"/>
      <c r="AA11" s="6"/>
      <c r="AB11" s="7"/>
      <c r="AC11" s="4"/>
      <c r="AD11" s="4"/>
      <c r="AE11" s="4"/>
      <c r="AF11" s="4"/>
      <c r="AG11" s="5"/>
      <c r="AH11" s="8"/>
      <c r="AI11" s="9"/>
      <c r="AJ11" s="9"/>
      <c r="AK11" s="9"/>
      <c r="AL11" s="9"/>
      <c r="AM11" s="10"/>
    </row>
    <row r="12" spans="1:42" x14ac:dyDescent="0.2">
      <c r="A12" s="74" t="s">
        <v>9</v>
      </c>
      <c r="B12" s="74" t="s">
        <v>10</v>
      </c>
      <c r="C12" s="75" t="s">
        <v>11</v>
      </c>
      <c r="D12" s="76" t="s">
        <v>12</v>
      </c>
      <c r="E12" s="76"/>
      <c r="F12" s="76"/>
      <c r="G12" s="76"/>
      <c r="H12" s="76"/>
      <c r="I12" s="76"/>
      <c r="J12" s="76"/>
      <c r="K12" s="76"/>
      <c r="L12" s="76"/>
      <c r="M12" s="76"/>
      <c r="N12" s="76" t="s">
        <v>13</v>
      </c>
      <c r="O12" s="76"/>
      <c r="P12" s="76"/>
      <c r="Q12" s="76"/>
      <c r="R12" s="76"/>
      <c r="S12" s="76"/>
      <c r="T12" s="76"/>
      <c r="U12" s="76"/>
      <c r="V12" s="76"/>
      <c r="W12" s="76"/>
      <c r="X12" s="76" t="s">
        <v>14</v>
      </c>
      <c r="Y12" s="76"/>
      <c r="Z12" s="76"/>
      <c r="AA12" s="76"/>
      <c r="AB12" s="76"/>
      <c r="AC12" s="76"/>
      <c r="AD12" s="76"/>
      <c r="AE12" s="76"/>
      <c r="AF12" s="76"/>
      <c r="AG12" s="76"/>
      <c r="AH12" s="77" t="s">
        <v>15</v>
      </c>
      <c r="AI12" s="78" t="s">
        <v>16</v>
      </c>
      <c r="AJ12" s="78"/>
      <c r="AK12" s="78"/>
      <c r="AL12" s="78"/>
      <c r="AM12" s="79" t="s">
        <v>17</v>
      </c>
      <c r="AN12" s="80" t="s">
        <v>18</v>
      </c>
      <c r="AO12" s="81" t="s">
        <v>19</v>
      </c>
      <c r="AP12" s="73" t="s">
        <v>20</v>
      </c>
    </row>
    <row r="13" spans="1:42" ht="18" customHeight="1" x14ac:dyDescent="0.2">
      <c r="A13" s="74"/>
      <c r="B13" s="74"/>
      <c r="C13" s="75"/>
      <c r="D13" s="83" t="s">
        <v>21</v>
      </c>
      <c r="E13" s="83"/>
      <c r="F13" s="83"/>
      <c r="G13" s="83"/>
      <c r="H13" s="79" t="s">
        <v>17</v>
      </c>
      <c r="I13" s="83" t="s">
        <v>22</v>
      </c>
      <c r="J13" s="83"/>
      <c r="K13" s="83"/>
      <c r="L13" s="83"/>
      <c r="M13" s="79" t="s">
        <v>17</v>
      </c>
      <c r="N13" s="84" t="s">
        <v>23</v>
      </c>
      <c r="O13" s="84"/>
      <c r="P13" s="84"/>
      <c r="Q13" s="84"/>
      <c r="R13" s="79" t="s">
        <v>17</v>
      </c>
      <c r="S13" s="84" t="s">
        <v>24</v>
      </c>
      <c r="T13" s="84"/>
      <c r="U13" s="84"/>
      <c r="V13" s="84"/>
      <c r="W13" s="79" t="s">
        <v>17</v>
      </c>
      <c r="X13" s="85" t="s">
        <v>25</v>
      </c>
      <c r="Y13" s="85"/>
      <c r="Z13" s="85"/>
      <c r="AA13" s="85"/>
      <c r="AB13" s="79" t="s">
        <v>17</v>
      </c>
      <c r="AC13" s="85" t="s">
        <v>26</v>
      </c>
      <c r="AD13" s="85"/>
      <c r="AE13" s="85"/>
      <c r="AF13" s="85"/>
      <c r="AG13" s="79" t="s">
        <v>17</v>
      </c>
      <c r="AH13" s="77"/>
      <c r="AI13" s="78"/>
      <c r="AJ13" s="78"/>
      <c r="AK13" s="78"/>
      <c r="AL13" s="78"/>
      <c r="AM13" s="79"/>
      <c r="AN13" s="80"/>
      <c r="AO13" s="81"/>
      <c r="AP13" s="73"/>
    </row>
    <row r="14" spans="1:42" ht="18" customHeight="1" x14ac:dyDescent="0.2">
      <c r="A14" s="74"/>
      <c r="B14" s="74"/>
      <c r="C14" s="75"/>
      <c r="D14" s="21" t="s">
        <v>27</v>
      </c>
      <c r="E14" s="21" t="s">
        <v>28</v>
      </c>
      <c r="F14" s="21" t="s">
        <v>29</v>
      </c>
      <c r="G14" s="21" t="s">
        <v>30</v>
      </c>
      <c r="H14" s="79"/>
      <c r="I14" s="21" t="s">
        <v>27</v>
      </c>
      <c r="J14" s="21" t="s">
        <v>28</v>
      </c>
      <c r="K14" s="21" t="s">
        <v>29</v>
      </c>
      <c r="L14" s="21" t="s">
        <v>30</v>
      </c>
      <c r="M14" s="79"/>
      <c r="N14" s="23" t="s">
        <v>27</v>
      </c>
      <c r="O14" s="23" t="s">
        <v>28</v>
      </c>
      <c r="P14" s="23" t="s">
        <v>29</v>
      </c>
      <c r="Q14" s="23" t="s">
        <v>30</v>
      </c>
      <c r="R14" s="79"/>
      <c r="S14" s="23" t="s">
        <v>27</v>
      </c>
      <c r="T14" s="23" t="s">
        <v>28</v>
      </c>
      <c r="U14" s="23" t="s">
        <v>29</v>
      </c>
      <c r="V14" s="23" t="s">
        <v>30</v>
      </c>
      <c r="W14" s="79"/>
      <c r="X14" s="24" t="s">
        <v>27</v>
      </c>
      <c r="Y14" s="24" t="s">
        <v>28</v>
      </c>
      <c r="Z14" s="24" t="s">
        <v>29</v>
      </c>
      <c r="AA14" s="24" t="s">
        <v>30</v>
      </c>
      <c r="AB14" s="79"/>
      <c r="AC14" s="24" t="s">
        <v>27</v>
      </c>
      <c r="AD14" s="24" t="s">
        <v>28</v>
      </c>
      <c r="AE14" s="24" t="s">
        <v>29</v>
      </c>
      <c r="AF14" s="24" t="s">
        <v>30</v>
      </c>
      <c r="AG14" s="79"/>
      <c r="AH14" s="77"/>
      <c r="AI14" s="14" t="s">
        <v>31</v>
      </c>
      <c r="AJ14" s="14" t="s">
        <v>32</v>
      </c>
      <c r="AK14" s="14" t="s">
        <v>29</v>
      </c>
      <c r="AL14" s="14" t="s">
        <v>30</v>
      </c>
      <c r="AM14" s="79"/>
      <c r="AN14" s="80"/>
      <c r="AO14" s="81"/>
      <c r="AP14" s="73"/>
    </row>
    <row r="15" spans="1:42" ht="18" customHeight="1" x14ac:dyDescent="0.2">
      <c r="A15" s="82" t="s">
        <v>33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22">
        <f t="shared" ref="AH15:AM15" si="0">SUM(AH16:AH23)</f>
        <v>240</v>
      </c>
      <c r="AI15" s="22">
        <f t="shared" si="0"/>
        <v>180</v>
      </c>
      <c r="AJ15" s="22">
        <f t="shared" si="0"/>
        <v>60</v>
      </c>
      <c r="AK15" s="22">
        <f t="shared" si="0"/>
        <v>0</v>
      </c>
      <c r="AL15" s="22">
        <f t="shared" si="0"/>
        <v>0</v>
      </c>
      <c r="AM15" s="15">
        <f t="shared" si="0"/>
        <v>21</v>
      </c>
      <c r="AN15" s="54">
        <f t="shared" ref="AN15:AO15" si="1">SUM(AN16:AN23)</f>
        <v>9.6</v>
      </c>
      <c r="AO15" s="54">
        <f t="shared" si="1"/>
        <v>4.2</v>
      </c>
      <c r="AP15" s="55">
        <f>AN15+AO15</f>
        <v>13.8</v>
      </c>
    </row>
    <row r="16" spans="1:42" ht="20.100000000000001" customHeight="1" x14ac:dyDescent="0.2">
      <c r="A16" s="11">
        <v>1</v>
      </c>
      <c r="B16" s="31" t="s">
        <v>34</v>
      </c>
      <c r="C16" s="50" t="s">
        <v>35</v>
      </c>
      <c r="D16" s="32"/>
      <c r="E16" s="32">
        <v>30</v>
      </c>
      <c r="F16" s="32"/>
      <c r="G16" s="32"/>
      <c r="H16" s="51">
        <v>2</v>
      </c>
      <c r="I16" s="32"/>
      <c r="J16" s="32"/>
      <c r="K16" s="32"/>
      <c r="L16" s="32"/>
      <c r="M16" s="51"/>
      <c r="N16" s="34"/>
      <c r="O16" s="34"/>
      <c r="P16" s="34"/>
      <c r="Q16" s="34"/>
      <c r="R16" s="28"/>
      <c r="S16" s="34"/>
      <c r="T16" s="34"/>
      <c r="U16" s="34"/>
      <c r="V16" s="34"/>
      <c r="W16" s="28"/>
      <c r="X16" s="36"/>
      <c r="Y16" s="36"/>
      <c r="Z16" s="36"/>
      <c r="AA16" s="36"/>
      <c r="AB16" s="28"/>
      <c r="AC16" s="36"/>
      <c r="AD16" s="36"/>
      <c r="AE16" s="36"/>
      <c r="AF16" s="36"/>
      <c r="AG16" s="28"/>
      <c r="AH16" s="17">
        <f>AI16+AJ16+AK16+AL16</f>
        <v>30</v>
      </c>
      <c r="AI16" s="18">
        <f t="shared" ref="AI16:AM23" si="2">D16+I16+N16+S16+X16+AC16</f>
        <v>0</v>
      </c>
      <c r="AJ16" s="18">
        <f t="shared" si="2"/>
        <v>30</v>
      </c>
      <c r="AK16" s="18">
        <f t="shared" si="2"/>
        <v>0</v>
      </c>
      <c r="AL16" s="18">
        <f t="shared" si="2"/>
        <v>0</v>
      </c>
      <c r="AM16" s="16">
        <f t="shared" si="2"/>
        <v>2</v>
      </c>
      <c r="AN16" s="56">
        <v>1.2</v>
      </c>
      <c r="AO16" s="56">
        <v>0.6</v>
      </c>
      <c r="AP16" s="57">
        <f t="shared" ref="AP16:AP23" si="3">AN16+AO16</f>
        <v>1.7999999999999998</v>
      </c>
    </row>
    <row r="17" spans="1:42" ht="20.100000000000001" customHeight="1" x14ac:dyDescent="0.2">
      <c r="A17" s="11">
        <v>2</v>
      </c>
      <c r="B17" s="31" t="s">
        <v>36</v>
      </c>
      <c r="C17" s="59" t="s">
        <v>37</v>
      </c>
      <c r="D17" s="32">
        <v>30</v>
      </c>
      <c r="E17" s="32"/>
      <c r="F17" s="32"/>
      <c r="G17" s="32"/>
      <c r="H17" s="51">
        <v>3</v>
      </c>
      <c r="I17" s="32"/>
      <c r="J17" s="32"/>
      <c r="K17" s="32"/>
      <c r="L17" s="32"/>
      <c r="M17" s="51"/>
      <c r="N17" s="34"/>
      <c r="O17" s="34"/>
      <c r="P17" s="34"/>
      <c r="Q17" s="34"/>
      <c r="R17" s="28"/>
      <c r="S17" s="34"/>
      <c r="T17" s="34"/>
      <c r="U17" s="34"/>
      <c r="V17" s="34"/>
      <c r="W17" s="28"/>
      <c r="X17" s="36"/>
      <c r="Y17" s="36"/>
      <c r="Z17" s="36"/>
      <c r="AA17" s="36"/>
      <c r="AB17" s="28"/>
      <c r="AC17" s="36"/>
      <c r="AD17" s="36"/>
      <c r="AE17" s="36"/>
      <c r="AF17" s="36"/>
      <c r="AG17" s="28"/>
      <c r="AH17" s="17">
        <f t="shared" ref="AH17:AH73" si="4">AI17+AJ17+AK17+AL17</f>
        <v>30</v>
      </c>
      <c r="AI17" s="18">
        <f t="shared" si="2"/>
        <v>30</v>
      </c>
      <c r="AJ17" s="18">
        <f t="shared" si="2"/>
        <v>0</v>
      </c>
      <c r="AK17" s="18">
        <f t="shared" si="2"/>
        <v>0</v>
      </c>
      <c r="AL17" s="18">
        <f t="shared" si="2"/>
        <v>0</v>
      </c>
      <c r="AM17" s="16">
        <f t="shared" si="2"/>
        <v>3</v>
      </c>
      <c r="AN17" s="56">
        <v>1.2</v>
      </c>
      <c r="AO17" s="56">
        <v>0.6</v>
      </c>
      <c r="AP17" s="57">
        <f t="shared" si="3"/>
        <v>1.7999999999999998</v>
      </c>
    </row>
    <row r="18" spans="1:42" ht="20.100000000000001" customHeight="1" x14ac:dyDescent="0.2">
      <c r="A18" s="11">
        <v>3</v>
      </c>
      <c r="B18" s="31" t="s">
        <v>38</v>
      </c>
      <c r="C18" s="59" t="s">
        <v>47</v>
      </c>
      <c r="D18" s="41">
        <v>30</v>
      </c>
      <c r="E18" s="32"/>
      <c r="F18" s="32"/>
      <c r="G18" s="32"/>
      <c r="H18" s="51">
        <v>2</v>
      </c>
      <c r="I18" s="32">
        <v>30</v>
      </c>
      <c r="J18" s="32"/>
      <c r="K18" s="32"/>
      <c r="L18" s="32"/>
      <c r="M18" s="51">
        <v>3</v>
      </c>
      <c r="N18" s="34"/>
      <c r="O18" s="34"/>
      <c r="P18" s="34"/>
      <c r="Q18" s="34"/>
      <c r="R18" s="28"/>
      <c r="S18" s="34"/>
      <c r="T18" s="34"/>
      <c r="U18" s="34"/>
      <c r="V18" s="34"/>
      <c r="W18" s="28"/>
      <c r="X18" s="36"/>
      <c r="Y18" s="36"/>
      <c r="Z18" s="36"/>
      <c r="AA18" s="36"/>
      <c r="AB18" s="28"/>
      <c r="AC18" s="36"/>
      <c r="AD18" s="36"/>
      <c r="AE18" s="36"/>
      <c r="AF18" s="36"/>
      <c r="AG18" s="28"/>
      <c r="AH18" s="17">
        <f t="shared" si="4"/>
        <v>60</v>
      </c>
      <c r="AI18" s="18">
        <f t="shared" si="2"/>
        <v>60</v>
      </c>
      <c r="AJ18" s="18">
        <f t="shared" si="2"/>
        <v>0</v>
      </c>
      <c r="AK18" s="18">
        <f t="shared" si="2"/>
        <v>0</v>
      </c>
      <c r="AL18" s="18">
        <f t="shared" si="2"/>
        <v>0</v>
      </c>
      <c r="AM18" s="16">
        <f t="shared" si="2"/>
        <v>5</v>
      </c>
      <c r="AN18" s="56">
        <v>2.4</v>
      </c>
      <c r="AO18" s="56">
        <v>1.2</v>
      </c>
      <c r="AP18" s="57">
        <f t="shared" si="3"/>
        <v>3.5999999999999996</v>
      </c>
    </row>
    <row r="19" spans="1:42" ht="20.100000000000001" customHeight="1" x14ac:dyDescent="0.2">
      <c r="A19" s="11">
        <v>4</v>
      </c>
      <c r="B19" s="31" t="s">
        <v>39</v>
      </c>
      <c r="C19" s="59" t="s">
        <v>35</v>
      </c>
      <c r="D19" s="32"/>
      <c r="E19" s="32">
        <v>30</v>
      </c>
      <c r="F19" s="32"/>
      <c r="G19" s="32"/>
      <c r="H19" s="51">
        <v>2</v>
      </c>
      <c r="I19" s="41"/>
      <c r="J19" s="32"/>
      <c r="K19" s="32"/>
      <c r="L19" s="32"/>
      <c r="M19" s="51"/>
      <c r="N19" s="34"/>
      <c r="O19" s="34"/>
      <c r="P19" s="34"/>
      <c r="Q19" s="34"/>
      <c r="R19" s="28"/>
      <c r="S19" s="34"/>
      <c r="T19" s="34"/>
      <c r="U19" s="34"/>
      <c r="V19" s="34"/>
      <c r="W19" s="28"/>
      <c r="X19" s="36"/>
      <c r="Y19" s="36"/>
      <c r="Z19" s="36"/>
      <c r="AA19" s="36"/>
      <c r="AB19" s="28"/>
      <c r="AC19" s="36"/>
      <c r="AD19" s="36"/>
      <c r="AE19" s="36"/>
      <c r="AF19" s="36"/>
      <c r="AG19" s="28"/>
      <c r="AH19" s="17">
        <f t="shared" si="4"/>
        <v>30</v>
      </c>
      <c r="AI19" s="18">
        <f t="shared" si="2"/>
        <v>0</v>
      </c>
      <c r="AJ19" s="18">
        <f t="shared" si="2"/>
        <v>30</v>
      </c>
      <c r="AK19" s="18">
        <f t="shared" si="2"/>
        <v>0</v>
      </c>
      <c r="AL19" s="18">
        <f t="shared" si="2"/>
        <v>0</v>
      </c>
      <c r="AM19" s="16">
        <f t="shared" si="2"/>
        <v>2</v>
      </c>
      <c r="AN19" s="56">
        <v>1.2</v>
      </c>
      <c r="AO19" s="56">
        <v>0.6</v>
      </c>
      <c r="AP19" s="57">
        <f t="shared" si="3"/>
        <v>1.7999999999999998</v>
      </c>
    </row>
    <row r="20" spans="1:42" ht="20.100000000000001" customHeight="1" x14ac:dyDescent="0.2">
      <c r="A20" s="11">
        <v>5</v>
      </c>
      <c r="B20" s="31" t="s">
        <v>40</v>
      </c>
      <c r="C20" s="59" t="s">
        <v>37</v>
      </c>
      <c r="D20" s="42">
        <v>30</v>
      </c>
      <c r="E20" s="32"/>
      <c r="F20" s="32"/>
      <c r="G20" s="38"/>
      <c r="H20" s="51">
        <v>3</v>
      </c>
      <c r="I20" s="32"/>
      <c r="J20" s="32"/>
      <c r="K20" s="32"/>
      <c r="L20" s="38"/>
      <c r="M20" s="52"/>
      <c r="N20" s="43"/>
      <c r="O20" s="43"/>
      <c r="P20" s="43"/>
      <c r="Q20" s="43"/>
      <c r="R20" s="44"/>
      <c r="S20" s="43"/>
      <c r="T20" s="43"/>
      <c r="U20" s="43"/>
      <c r="V20" s="43"/>
      <c r="W20" s="44"/>
      <c r="X20" s="45"/>
      <c r="Y20" s="45"/>
      <c r="Z20" s="45"/>
      <c r="AA20" s="36"/>
      <c r="AB20" s="28"/>
      <c r="AC20" s="36"/>
      <c r="AD20" s="36"/>
      <c r="AE20" s="36"/>
      <c r="AF20" s="36"/>
      <c r="AG20" s="28"/>
      <c r="AH20" s="17">
        <f t="shared" si="4"/>
        <v>30</v>
      </c>
      <c r="AI20" s="18">
        <f t="shared" si="2"/>
        <v>30</v>
      </c>
      <c r="AJ20" s="18">
        <f t="shared" si="2"/>
        <v>0</v>
      </c>
      <c r="AK20" s="18">
        <f t="shared" si="2"/>
        <v>0</v>
      </c>
      <c r="AL20" s="18">
        <f t="shared" si="2"/>
        <v>0</v>
      </c>
      <c r="AM20" s="16">
        <f t="shared" si="2"/>
        <v>3</v>
      </c>
      <c r="AN20" s="56">
        <v>1.2</v>
      </c>
      <c r="AO20" s="56">
        <v>0.6</v>
      </c>
      <c r="AP20" s="57">
        <f t="shared" si="3"/>
        <v>1.7999999999999998</v>
      </c>
    </row>
    <row r="21" spans="1:42" ht="20.100000000000001" customHeight="1" x14ac:dyDescent="0.2">
      <c r="A21" s="11">
        <v>6</v>
      </c>
      <c r="B21" s="31" t="s">
        <v>41</v>
      </c>
      <c r="C21" s="59" t="s">
        <v>37</v>
      </c>
      <c r="D21" s="32">
        <v>30</v>
      </c>
      <c r="E21" s="32"/>
      <c r="F21" s="32"/>
      <c r="G21" s="38"/>
      <c r="H21" s="51">
        <v>4</v>
      </c>
      <c r="I21" s="32"/>
      <c r="J21" s="32"/>
      <c r="K21" s="32"/>
      <c r="L21" s="38"/>
      <c r="M21" s="52"/>
      <c r="N21" s="43"/>
      <c r="O21" s="43"/>
      <c r="P21" s="43"/>
      <c r="Q21" s="43"/>
      <c r="R21" s="44"/>
      <c r="S21" s="43"/>
      <c r="T21" s="43"/>
      <c r="U21" s="43"/>
      <c r="V21" s="43"/>
      <c r="W21" s="44"/>
      <c r="X21" s="36"/>
      <c r="Y21" s="36"/>
      <c r="Z21" s="36"/>
      <c r="AA21" s="36"/>
      <c r="AB21" s="28"/>
      <c r="AC21" s="36"/>
      <c r="AD21" s="36"/>
      <c r="AE21" s="36"/>
      <c r="AF21" s="36"/>
      <c r="AG21" s="28"/>
      <c r="AH21" s="17">
        <f t="shared" si="4"/>
        <v>30</v>
      </c>
      <c r="AI21" s="18">
        <f t="shared" si="2"/>
        <v>30</v>
      </c>
      <c r="AJ21" s="18">
        <f t="shared" si="2"/>
        <v>0</v>
      </c>
      <c r="AK21" s="18">
        <f t="shared" si="2"/>
        <v>0</v>
      </c>
      <c r="AL21" s="18">
        <f t="shared" si="2"/>
        <v>0</v>
      </c>
      <c r="AM21" s="16">
        <f t="shared" si="2"/>
        <v>4</v>
      </c>
      <c r="AN21" s="56">
        <v>1.2</v>
      </c>
      <c r="AO21" s="56">
        <v>0.6</v>
      </c>
      <c r="AP21" s="57">
        <f t="shared" si="3"/>
        <v>1.7999999999999998</v>
      </c>
    </row>
    <row r="22" spans="1:42" ht="20.100000000000001" customHeight="1" x14ac:dyDescent="0.2">
      <c r="A22" s="11">
        <v>7</v>
      </c>
      <c r="B22" s="31" t="s">
        <v>42</v>
      </c>
      <c r="C22" s="50" t="s">
        <v>43</v>
      </c>
      <c r="D22" s="32"/>
      <c r="E22" s="32"/>
      <c r="F22" s="32"/>
      <c r="G22" s="38"/>
      <c r="H22" s="51"/>
      <c r="I22" s="32"/>
      <c r="J22" s="32"/>
      <c r="K22" s="32"/>
      <c r="L22" s="38"/>
      <c r="M22" s="52"/>
      <c r="N22" s="46">
        <v>15</v>
      </c>
      <c r="O22" s="43"/>
      <c r="P22" s="43"/>
      <c r="Q22" s="43"/>
      <c r="R22" s="44">
        <v>1</v>
      </c>
      <c r="S22" s="43"/>
      <c r="T22" s="43"/>
      <c r="U22" s="43"/>
      <c r="V22" s="43"/>
      <c r="W22" s="44"/>
      <c r="X22" s="36"/>
      <c r="Y22" s="36"/>
      <c r="Z22" s="36"/>
      <c r="AA22" s="36"/>
      <c r="AB22" s="28"/>
      <c r="AC22" s="36"/>
      <c r="AD22" s="36"/>
      <c r="AE22" s="36"/>
      <c r="AF22" s="36"/>
      <c r="AG22" s="28"/>
      <c r="AH22" s="17">
        <f t="shared" si="4"/>
        <v>15</v>
      </c>
      <c r="AI22" s="18">
        <f t="shared" ref="AI22:AL23" si="5">D22+I22+N22+S22+X22+AC22</f>
        <v>15</v>
      </c>
      <c r="AJ22" s="18">
        <f t="shared" si="5"/>
        <v>0</v>
      </c>
      <c r="AK22" s="18">
        <f t="shared" si="5"/>
        <v>0</v>
      </c>
      <c r="AL22" s="18">
        <f t="shared" si="5"/>
        <v>0</v>
      </c>
      <c r="AM22" s="16">
        <f t="shared" si="2"/>
        <v>1</v>
      </c>
      <c r="AN22" s="56">
        <v>0.6</v>
      </c>
      <c r="AO22" s="56">
        <v>0</v>
      </c>
      <c r="AP22" s="57">
        <f t="shared" si="3"/>
        <v>0.6</v>
      </c>
    </row>
    <row r="23" spans="1:42" ht="20.100000000000001" customHeight="1" x14ac:dyDescent="0.2">
      <c r="A23" s="11">
        <v>8</v>
      </c>
      <c r="B23" s="31" t="s">
        <v>44</v>
      </c>
      <c r="C23" s="50" t="s">
        <v>43</v>
      </c>
      <c r="D23" s="32"/>
      <c r="E23" s="32"/>
      <c r="F23" s="32"/>
      <c r="G23" s="38"/>
      <c r="H23" s="51"/>
      <c r="I23" s="32"/>
      <c r="J23" s="32"/>
      <c r="K23" s="32"/>
      <c r="L23" s="38"/>
      <c r="M23" s="52"/>
      <c r="N23" s="46">
        <v>15</v>
      </c>
      <c r="O23" s="43"/>
      <c r="P23" s="43"/>
      <c r="Q23" s="43"/>
      <c r="R23" s="44">
        <v>1</v>
      </c>
      <c r="S23" s="43"/>
      <c r="T23" s="43"/>
      <c r="U23" s="43"/>
      <c r="V23" s="43"/>
      <c r="W23" s="44"/>
      <c r="X23" s="36"/>
      <c r="Y23" s="36"/>
      <c r="Z23" s="36"/>
      <c r="AA23" s="36"/>
      <c r="AB23" s="28"/>
      <c r="AC23" s="36"/>
      <c r="AD23" s="36"/>
      <c r="AE23" s="36"/>
      <c r="AF23" s="36"/>
      <c r="AG23" s="28"/>
      <c r="AH23" s="17">
        <f t="shared" si="4"/>
        <v>15</v>
      </c>
      <c r="AI23" s="18">
        <f t="shared" si="5"/>
        <v>15</v>
      </c>
      <c r="AJ23" s="18">
        <f t="shared" si="5"/>
        <v>0</v>
      </c>
      <c r="AK23" s="18">
        <f t="shared" si="5"/>
        <v>0</v>
      </c>
      <c r="AL23" s="18">
        <f t="shared" si="5"/>
        <v>0</v>
      </c>
      <c r="AM23" s="16">
        <f t="shared" si="2"/>
        <v>1</v>
      </c>
      <c r="AN23" s="56">
        <v>0.6</v>
      </c>
      <c r="AO23" s="56">
        <v>0</v>
      </c>
      <c r="AP23" s="57">
        <f t="shared" si="3"/>
        <v>0.6</v>
      </c>
    </row>
    <row r="24" spans="1:42" ht="20.100000000000001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22">
        <f>SUM(AH25:AH41)</f>
        <v>825</v>
      </c>
      <c r="AI24" s="22">
        <f t="shared" ref="AI24:AO24" si="6">SUM(AI25:AI41)</f>
        <v>285</v>
      </c>
      <c r="AJ24" s="22">
        <f t="shared" si="6"/>
        <v>540</v>
      </c>
      <c r="AK24" s="22">
        <f t="shared" si="6"/>
        <v>0</v>
      </c>
      <c r="AL24" s="22">
        <f t="shared" si="6"/>
        <v>0</v>
      </c>
      <c r="AM24" s="15">
        <f t="shared" si="6"/>
        <v>82</v>
      </c>
      <c r="AN24" s="54">
        <f t="shared" si="6"/>
        <v>33</v>
      </c>
      <c r="AO24" s="54">
        <f t="shared" si="6"/>
        <v>14.999999999999998</v>
      </c>
      <c r="AP24" s="55">
        <f>AO24+AN24</f>
        <v>48</v>
      </c>
    </row>
    <row r="25" spans="1:42" ht="20.100000000000001" customHeight="1" x14ac:dyDescent="0.2">
      <c r="A25" s="11">
        <v>1</v>
      </c>
      <c r="B25" s="31" t="s">
        <v>46</v>
      </c>
      <c r="C25" s="59" t="s">
        <v>47</v>
      </c>
      <c r="D25" s="32">
        <v>15</v>
      </c>
      <c r="E25" s="32">
        <v>15</v>
      </c>
      <c r="F25" s="32"/>
      <c r="G25" s="32"/>
      <c r="H25" s="53">
        <v>4</v>
      </c>
      <c r="I25" s="32">
        <v>15</v>
      </c>
      <c r="J25" s="32">
        <v>15</v>
      </c>
      <c r="K25" s="32"/>
      <c r="L25" s="32"/>
      <c r="M25" s="51">
        <v>6</v>
      </c>
      <c r="N25" s="34"/>
      <c r="O25" s="34"/>
      <c r="P25" s="34"/>
      <c r="Q25" s="34"/>
      <c r="R25" s="28"/>
      <c r="S25" s="34"/>
      <c r="T25" s="34"/>
      <c r="U25" s="34"/>
      <c r="V25" s="34"/>
      <c r="W25" s="28"/>
      <c r="X25" s="36"/>
      <c r="Y25" s="36"/>
      <c r="Z25" s="36"/>
      <c r="AA25" s="36"/>
      <c r="AB25" s="28"/>
      <c r="AC25" s="36"/>
      <c r="AD25" s="36"/>
      <c r="AE25" s="36"/>
      <c r="AF25" s="36"/>
      <c r="AG25" s="28"/>
      <c r="AH25" s="17">
        <f t="shared" si="4"/>
        <v>60</v>
      </c>
      <c r="AI25" s="18">
        <f t="shared" ref="AI25:AM41" si="7">D25+I25+N25+S25+X25+AC25</f>
        <v>30</v>
      </c>
      <c r="AJ25" s="18">
        <f t="shared" si="7"/>
        <v>30</v>
      </c>
      <c r="AK25" s="18">
        <f t="shared" si="7"/>
        <v>0</v>
      </c>
      <c r="AL25" s="18">
        <f t="shared" si="7"/>
        <v>0</v>
      </c>
      <c r="AM25" s="16">
        <f t="shared" si="7"/>
        <v>10</v>
      </c>
      <c r="AN25" s="56">
        <v>2.4</v>
      </c>
      <c r="AO25" s="56">
        <v>1.2</v>
      </c>
      <c r="AP25" s="57">
        <f t="shared" ref="AP25:AP41" si="8">AO25+AN25</f>
        <v>3.5999999999999996</v>
      </c>
    </row>
    <row r="26" spans="1:42" ht="20.100000000000001" customHeight="1" x14ac:dyDescent="0.2">
      <c r="A26" s="11">
        <v>2</v>
      </c>
      <c r="B26" s="31" t="s">
        <v>48</v>
      </c>
      <c r="C26" s="59" t="s">
        <v>49</v>
      </c>
      <c r="D26" s="41"/>
      <c r="E26" s="32"/>
      <c r="F26" s="32"/>
      <c r="G26" s="32"/>
      <c r="H26" s="51"/>
      <c r="I26" s="32"/>
      <c r="J26" s="32"/>
      <c r="K26" s="32"/>
      <c r="L26" s="32"/>
      <c r="M26" s="51"/>
      <c r="N26" s="34">
        <v>15</v>
      </c>
      <c r="O26" s="34">
        <v>15</v>
      </c>
      <c r="P26" s="34"/>
      <c r="Q26" s="34"/>
      <c r="R26" s="28">
        <v>2</v>
      </c>
      <c r="S26" s="34">
        <v>15</v>
      </c>
      <c r="T26" s="34">
        <v>15</v>
      </c>
      <c r="U26" s="34"/>
      <c r="V26" s="34"/>
      <c r="W26" s="28">
        <v>6</v>
      </c>
      <c r="X26" s="36"/>
      <c r="Y26" s="36"/>
      <c r="Z26" s="36"/>
      <c r="AA26" s="36"/>
      <c r="AB26" s="28"/>
      <c r="AC26" s="36"/>
      <c r="AD26" s="36"/>
      <c r="AE26" s="36"/>
      <c r="AF26" s="36"/>
      <c r="AG26" s="28"/>
      <c r="AH26" s="17">
        <f t="shared" si="4"/>
        <v>60</v>
      </c>
      <c r="AI26" s="18">
        <f t="shared" si="7"/>
        <v>30</v>
      </c>
      <c r="AJ26" s="18">
        <f t="shared" si="7"/>
        <v>30</v>
      </c>
      <c r="AK26" s="18">
        <f t="shared" si="7"/>
        <v>0</v>
      </c>
      <c r="AL26" s="18">
        <f t="shared" si="7"/>
        <v>0</v>
      </c>
      <c r="AM26" s="16">
        <f t="shared" si="7"/>
        <v>8</v>
      </c>
      <c r="AN26" s="56">
        <v>2.4</v>
      </c>
      <c r="AO26" s="56">
        <v>1.2</v>
      </c>
      <c r="AP26" s="57">
        <f t="shared" si="8"/>
        <v>3.5999999999999996</v>
      </c>
    </row>
    <row r="27" spans="1:42" ht="20.100000000000001" customHeight="1" x14ac:dyDescent="0.2">
      <c r="A27" s="11">
        <v>3</v>
      </c>
      <c r="B27" s="31" t="s">
        <v>50</v>
      </c>
      <c r="C27" s="59" t="s">
        <v>51</v>
      </c>
      <c r="D27" s="32"/>
      <c r="E27" s="32"/>
      <c r="F27" s="32"/>
      <c r="G27" s="32"/>
      <c r="H27" s="51"/>
      <c r="I27" s="32"/>
      <c r="J27" s="32"/>
      <c r="K27" s="32"/>
      <c r="L27" s="32"/>
      <c r="M27" s="51"/>
      <c r="N27" s="34"/>
      <c r="O27" s="34"/>
      <c r="P27" s="34"/>
      <c r="Q27" s="34"/>
      <c r="R27" s="28"/>
      <c r="S27" s="34"/>
      <c r="T27" s="34"/>
      <c r="U27" s="34"/>
      <c r="V27" s="34"/>
      <c r="W27" s="28"/>
      <c r="X27" s="36">
        <v>15</v>
      </c>
      <c r="Y27" s="36">
        <v>30</v>
      </c>
      <c r="Z27" s="36"/>
      <c r="AA27" s="36"/>
      <c r="AB27" s="28">
        <v>7</v>
      </c>
      <c r="AC27" s="36"/>
      <c r="AD27" s="36"/>
      <c r="AE27" s="36"/>
      <c r="AF27" s="36"/>
      <c r="AG27" s="28"/>
      <c r="AH27" s="17">
        <f t="shared" si="4"/>
        <v>45</v>
      </c>
      <c r="AI27" s="18">
        <f t="shared" si="7"/>
        <v>15</v>
      </c>
      <c r="AJ27" s="18">
        <f t="shared" si="7"/>
        <v>30</v>
      </c>
      <c r="AK27" s="18">
        <f t="shared" si="7"/>
        <v>0</v>
      </c>
      <c r="AL27" s="18">
        <f t="shared" si="7"/>
        <v>0</v>
      </c>
      <c r="AM27" s="16">
        <f t="shared" si="7"/>
        <v>7</v>
      </c>
      <c r="AN27" s="56">
        <v>1.8</v>
      </c>
      <c r="AO27" s="56">
        <v>0.6</v>
      </c>
      <c r="AP27" s="57">
        <f t="shared" si="8"/>
        <v>2.4</v>
      </c>
    </row>
    <row r="28" spans="1:42" ht="20.100000000000001" customHeight="1" x14ac:dyDescent="0.2">
      <c r="A28" s="11">
        <v>4</v>
      </c>
      <c r="B28" s="31" t="s">
        <v>52</v>
      </c>
      <c r="C28" s="59" t="s">
        <v>53</v>
      </c>
      <c r="D28" s="32"/>
      <c r="E28" s="32"/>
      <c r="F28" s="32"/>
      <c r="G28" s="32"/>
      <c r="H28" s="51"/>
      <c r="I28" s="41"/>
      <c r="J28" s="32"/>
      <c r="K28" s="32"/>
      <c r="L28" s="32"/>
      <c r="M28" s="51"/>
      <c r="N28" s="34"/>
      <c r="O28" s="34"/>
      <c r="P28" s="34"/>
      <c r="Q28" s="34"/>
      <c r="R28" s="28"/>
      <c r="S28" s="34"/>
      <c r="T28" s="34"/>
      <c r="U28" s="34"/>
      <c r="V28" s="34"/>
      <c r="W28" s="28"/>
      <c r="X28" s="36"/>
      <c r="Y28" s="36"/>
      <c r="Z28" s="36"/>
      <c r="AA28" s="36"/>
      <c r="AB28" s="28"/>
      <c r="AC28" s="36">
        <v>15</v>
      </c>
      <c r="AD28" s="36">
        <v>30</v>
      </c>
      <c r="AE28" s="36"/>
      <c r="AF28" s="36"/>
      <c r="AG28" s="28">
        <v>6</v>
      </c>
      <c r="AH28" s="17">
        <f t="shared" si="4"/>
        <v>45</v>
      </c>
      <c r="AI28" s="18">
        <f t="shared" si="7"/>
        <v>15</v>
      </c>
      <c r="AJ28" s="18">
        <f t="shared" si="7"/>
        <v>30</v>
      </c>
      <c r="AK28" s="18">
        <f t="shared" si="7"/>
        <v>0</v>
      </c>
      <c r="AL28" s="18">
        <f t="shared" si="7"/>
        <v>0</v>
      </c>
      <c r="AM28" s="16">
        <f t="shared" si="7"/>
        <v>6</v>
      </c>
      <c r="AN28" s="56">
        <v>1.8</v>
      </c>
      <c r="AO28" s="56">
        <v>0.6</v>
      </c>
      <c r="AP28" s="57">
        <f t="shared" si="8"/>
        <v>2.4</v>
      </c>
    </row>
    <row r="29" spans="1:42" ht="20.100000000000001" customHeight="1" x14ac:dyDescent="0.2">
      <c r="A29" s="11">
        <v>5</v>
      </c>
      <c r="B29" s="31" t="s">
        <v>54</v>
      </c>
      <c r="C29" s="59" t="s">
        <v>49</v>
      </c>
      <c r="D29" s="32"/>
      <c r="E29" s="32"/>
      <c r="F29" s="32"/>
      <c r="G29" s="32"/>
      <c r="H29" s="51"/>
      <c r="I29" s="32"/>
      <c r="J29" s="32"/>
      <c r="K29" s="32"/>
      <c r="L29" s="32"/>
      <c r="M29" s="51"/>
      <c r="N29" s="39">
        <v>15</v>
      </c>
      <c r="O29" s="34"/>
      <c r="P29" s="34"/>
      <c r="Q29" s="34"/>
      <c r="R29" s="28">
        <v>1</v>
      </c>
      <c r="S29" s="34">
        <v>15</v>
      </c>
      <c r="T29" s="34"/>
      <c r="U29" s="34"/>
      <c r="V29" s="34"/>
      <c r="W29" s="28">
        <v>2</v>
      </c>
      <c r="X29" s="36"/>
      <c r="Y29" s="36"/>
      <c r="Z29" s="36"/>
      <c r="AA29" s="36"/>
      <c r="AB29" s="28"/>
      <c r="AC29" s="36"/>
      <c r="AD29" s="36"/>
      <c r="AE29" s="36"/>
      <c r="AF29" s="36"/>
      <c r="AG29" s="28"/>
      <c r="AH29" s="17">
        <f t="shared" si="4"/>
        <v>30</v>
      </c>
      <c r="AI29" s="18">
        <f t="shared" si="7"/>
        <v>30</v>
      </c>
      <c r="AJ29" s="18">
        <f t="shared" si="7"/>
        <v>0</v>
      </c>
      <c r="AK29" s="18">
        <f t="shared" si="7"/>
        <v>0</v>
      </c>
      <c r="AL29" s="18">
        <f t="shared" si="7"/>
        <v>0</v>
      </c>
      <c r="AM29" s="16">
        <f t="shared" si="7"/>
        <v>3</v>
      </c>
      <c r="AN29" s="56">
        <v>1.2</v>
      </c>
      <c r="AO29" s="56">
        <v>1.2</v>
      </c>
      <c r="AP29" s="57">
        <f t="shared" si="8"/>
        <v>2.4</v>
      </c>
    </row>
    <row r="30" spans="1:42" ht="20.100000000000001" customHeight="1" x14ac:dyDescent="0.2">
      <c r="A30" s="11">
        <v>6</v>
      </c>
      <c r="B30" s="31" t="s">
        <v>55</v>
      </c>
      <c r="C30" s="59" t="s">
        <v>35</v>
      </c>
      <c r="D30" s="32"/>
      <c r="E30" s="32"/>
      <c r="F30" s="32"/>
      <c r="G30" s="32"/>
      <c r="H30" s="51"/>
      <c r="I30" s="32"/>
      <c r="J30" s="32"/>
      <c r="K30" s="32"/>
      <c r="L30" s="32"/>
      <c r="M30" s="51"/>
      <c r="N30" s="39"/>
      <c r="O30" s="34">
        <v>30</v>
      </c>
      <c r="P30" s="34"/>
      <c r="Q30" s="34"/>
      <c r="R30" s="28">
        <v>1</v>
      </c>
      <c r="S30" s="34"/>
      <c r="T30" s="34"/>
      <c r="U30" s="34"/>
      <c r="V30" s="34"/>
      <c r="W30" s="28"/>
      <c r="X30" s="36"/>
      <c r="Y30" s="36"/>
      <c r="Z30" s="36"/>
      <c r="AA30" s="36"/>
      <c r="AB30" s="28"/>
      <c r="AC30" s="36"/>
      <c r="AD30" s="36"/>
      <c r="AE30" s="36"/>
      <c r="AF30" s="36"/>
      <c r="AG30" s="28"/>
      <c r="AH30" s="17">
        <f t="shared" si="4"/>
        <v>30</v>
      </c>
      <c r="AI30" s="18">
        <f t="shared" si="7"/>
        <v>0</v>
      </c>
      <c r="AJ30" s="18">
        <f t="shared" si="7"/>
        <v>30</v>
      </c>
      <c r="AK30" s="18">
        <f t="shared" si="7"/>
        <v>0</v>
      </c>
      <c r="AL30" s="18">
        <f t="shared" si="7"/>
        <v>0</v>
      </c>
      <c r="AM30" s="16">
        <f t="shared" si="7"/>
        <v>1</v>
      </c>
      <c r="AN30" s="56">
        <v>1.2</v>
      </c>
      <c r="AO30" s="56">
        <v>0.6</v>
      </c>
      <c r="AP30" s="57">
        <f t="shared" si="8"/>
        <v>1.7999999999999998</v>
      </c>
    </row>
    <row r="31" spans="1:42" ht="20.100000000000001" customHeight="1" x14ac:dyDescent="0.2">
      <c r="A31" s="11">
        <v>7</v>
      </c>
      <c r="B31" s="31" t="s">
        <v>56</v>
      </c>
      <c r="C31" s="59" t="s">
        <v>47</v>
      </c>
      <c r="D31" s="32">
        <v>15</v>
      </c>
      <c r="E31" s="32">
        <v>15</v>
      </c>
      <c r="F31" s="32"/>
      <c r="G31" s="32"/>
      <c r="H31" s="51">
        <v>2</v>
      </c>
      <c r="I31" s="32">
        <v>15</v>
      </c>
      <c r="J31" s="32">
        <v>15</v>
      </c>
      <c r="K31" s="32"/>
      <c r="L31" s="32"/>
      <c r="M31" s="51">
        <v>4</v>
      </c>
      <c r="N31" s="34"/>
      <c r="O31" s="34"/>
      <c r="P31" s="34"/>
      <c r="Q31" s="34"/>
      <c r="R31" s="28"/>
      <c r="S31" s="34"/>
      <c r="T31" s="34"/>
      <c r="U31" s="34"/>
      <c r="V31" s="34"/>
      <c r="W31" s="28"/>
      <c r="X31" s="36"/>
      <c r="Y31" s="36"/>
      <c r="Z31" s="36"/>
      <c r="AA31" s="36"/>
      <c r="AB31" s="28"/>
      <c r="AC31" s="36"/>
      <c r="AD31" s="36"/>
      <c r="AE31" s="36"/>
      <c r="AF31" s="36"/>
      <c r="AG31" s="28"/>
      <c r="AH31" s="17">
        <f t="shared" si="4"/>
        <v>60</v>
      </c>
      <c r="AI31" s="18">
        <f t="shared" si="7"/>
        <v>30</v>
      </c>
      <c r="AJ31" s="18">
        <f t="shared" si="7"/>
        <v>30</v>
      </c>
      <c r="AK31" s="18">
        <f t="shared" si="7"/>
        <v>0</v>
      </c>
      <c r="AL31" s="18">
        <f t="shared" si="7"/>
        <v>0</v>
      </c>
      <c r="AM31" s="16">
        <f t="shared" si="7"/>
        <v>6</v>
      </c>
      <c r="AN31" s="56">
        <v>2.4</v>
      </c>
      <c r="AO31" s="56">
        <v>1.2</v>
      </c>
      <c r="AP31" s="57">
        <f t="shared" si="8"/>
        <v>3.5999999999999996</v>
      </c>
    </row>
    <row r="32" spans="1:42" ht="20.100000000000001" customHeight="1" x14ac:dyDescent="0.2">
      <c r="A32" s="11">
        <v>8</v>
      </c>
      <c r="B32" s="31" t="s">
        <v>57</v>
      </c>
      <c r="C32" s="59" t="s">
        <v>47</v>
      </c>
      <c r="D32" s="32"/>
      <c r="E32" s="32"/>
      <c r="F32" s="32"/>
      <c r="G32" s="32"/>
      <c r="H32" s="51"/>
      <c r="I32" s="32">
        <v>15</v>
      </c>
      <c r="J32" s="32">
        <v>30</v>
      </c>
      <c r="K32" s="32"/>
      <c r="L32" s="32"/>
      <c r="M32" s="51">
        <v>4</v>
      </c>
      <c r="N32" s="34"/>
      <c r="O32" s="34"/>
      <c r="P32" s="34"/>
      <c r="Q32" s="34"/>
      <c r="R32" s="28"/>
      <c r="S32" s="34"/>
      <c r="T32" s="34"/>
      <c r="U32" s="34"/>
      <c r="V32" s="34"/>
      <c r="W32" s="28"/>
      <c r="X32" s="36"/>
      <c r="Y32" s="36"/>
      <c r="Z32" s="36"/>
      <c r="AA32" s="36"/>
      <c r="AB32" s="28"/>
      <c r="AC32" s="36"/>
      <c r="AD32" s="36"/>
      <c r="AE32" s="36"/>
      <c r="AF32" s="36"/>
      <c r="AG32" s="28"/>
      <c r="AH32" s="17">
        <f t="shared" si="4"/>
        <v>45</v>
      </c>
      <c r="AI32" s="18">
        <f t="shared" si="7"/>
        <v>15</v>
      </c>
      <c r="AJ32" s="18">
        <f t="shared" si="7"/>
        <v>30</v>
      </c>
      <c r="AK32" s="18">
        <f t="shared" si="7"/>
        <v>0</v>
      </c>
      <c r="AL32" s="18">
        <f t="shared" si="7"/>
        <v>0</v>
      </c>
      <c r="AM32" s="16">
        <f t="shared" si="7"/>
        <v>4</v>
      </c>
      <c r="AN32" s="56">
        <v>1.8</v>
      </c>
      <c r="AO32" s="56">
        <v>0.6</v>
      </c>
      <c r="AP32" s="57">
        <f t="shared" si="8"/>
        <v>2.4</v>
      </c>
    </row>
    <row r="33" spans="1:42" ht="20.100000000000001" customHeight="1" x14ac:dyDescent="0.2">
      <c r="A33" s="11">
        <v>9</v>
      </c>
      <c r="B33" s="31" t="s">
        <v>58</v>
      </c>
      <c r="C33" s="59" t="s">
        <v>59</v>
      </c>
      <c r="D33" s="32"/>
      <c r="E33" s="32"/>
      <c r="F33" s="32"/>
      <c r="G33" s="32"/>
      <c r="H33" s="51"/>
      <c r="I33" s="32"/>
      <c r="J33" s="32"/>
      <c r="K33" s="32"/>
      <c r="L33" s="32"/>
      <c r="M33" s="51"/>
      <c r="N33" s="34">
        <v>15</v>
      </c>
      <c r="O33" s="34">
        <v>30</v>
      </c>
      <c r="P33" s="34"/>
      <c r="Q33" s="34"/>
      <c r="R33" s="28">
        <v>2</v>
      </c>
      <c r="S33" s="34"/>
      <c r="T33" s="34"/>
      <c r="U33" s="34"/>
      <c r="V33" s="34"/>
      <c r="W33" s="28"/>
      <c r="X33" s="36"/>
      <c r="Y33" s="36"/>
      <c r="Z33" s="36"/>
      <c r="AA33" s="36"/>
      <c r="AB33" s="28"/>
      <c r="AC33" s="36"/>
      <c r="AD33" s="36"/>
      <c r="AE33" s="36"/>
      <c r="AF33" s="36"/>
      <c r="AG33" s="28"/>
      <c r="AH33" s="17">
        <f t="shared" si="4"/>
        <v>45</v>
      </c>
      <c r="AI33" s="18">
        <f t="shared" si="7"/>
        <v>15</v>
      </c>
      <c r="AJ33" s="18">
        <f t="shared" si="7"/>
        <v>30</v>
      </c>
      <c r="AK33" s="18">
        <f t="shared" si="7"/>
        <v>0</v>
      </c>
      <c r="AL33" s="18">
        <f t="shared" si="7"/>
        <v>0</v>
      </c>
      <c r="AM33" s="16">
        <f t="shared" si="7"/>
        <v>2</v>
      </c>
      <c r="AN33" s="56">
        <v>1.8</v>
      </c>
      <c r="AO33" s="56">
        <v>0.6</v>
      </c>
      <c r="AP33" s="57">
        <f t="shared" si="8"/>
        <v>2.4</v>
      </c>
    </row>
    <row r="34" spans="1:42" ht="20.100000000000001" customHeight="1" x14ac:dyDescent="0.2">
      <c r="A34" s="11">
        <v>10</v>
      </c>
      <c r="B34" s="31" t="s">
        <v>60</v>
      </c>
      <c r="C34" s="59" t="s">
        <v>47</v>
      </c>
      <c r="D34" s="32">
        <v>30</v>
      </c>
      <c r="E34" s="32">
        <v>30</v>
      </c>
      <c r="F34" s="32"/>
      <c r="G34" s="32"/>
      <c r="H34" s="51">
        <v>4</v>
      </c>
      <c r="I34" s="32">
        <v>30</v>
      </c>
      <c r="J34" s="32">
        <v>30</v>
      </c>
      <c r="K34" s="32"/>
      <c r="L34" s="32"/>
      <c r="M34" s="51">
        <v>5</v>
      </c>
      <c r="N34" s="34"/>
      <c r="O34" s="34"/>
      <c r="P34" s="34"/>
      <c r="Q34" s="34"/>
      <c r="R34" s="28"/>
      <c r="S34" s="34"/>
      <c r="T34" s="34"/>
      <c r="U34" s="34"/>
      <c r="V34" s="34"/>
      <c r="W34" s="28"/>
      <c r="X34" s="36"/>
      <c r="Y34" s="36"/>
      <c r="Z34" s="36"/>
      <c r="AA34" s="36"/>
      <c r="AB34" s="28"/>
      <c r="AC34" s="36"/>
      <c r="AD34" s="36"/>
      <c r="AE34" s="36"/>
      <c r="AF34" s="36"/>
      <c r="AG34" s="28"/>
      <c r="AH34" s="17">
        <f t="shared" si="4"/>
        <v>120</v>
      </c>
      <c r="AI34" s="18">
        <f t="shared" si="7"/>
        <v>60</v>
      </c>
      <c r="AJ34" s="18">
        <f t="shared" si="7"/>
        <v>60</v>
      </c>
      <c r="AK34" s="18">
        <f t="shared" si="7"/>
        <v>0</v>
      </c>
      <c r="AL34" s="18">
        <f t="shared" si="7"/>
        <v>0</v>
      </c>
      <c r="AM34" s="16">
        <f t="shared" si="7"/>
        <v>9</v>
      </c>
      <c r="AN34" s="56">
        <v>4.8</v>
      </c>
      <c r="AO34" s="56">
        <v>1.2</v>
      </c>
      <c r="AP34" s="57">
        <f t="shared" si="8"/>
        <v>6</v>
      </c>
    </row>
    <row r="35" spans="1:42" ht="20.100000000000001" customHeight="1" x14ac:dyDescent="0.2">
      <c r="A35" s="11">
        <v>11</v>
      </c>
      <c r="B35" s="31" t="s">
        <v>61</v>
      </c>
      <c r="C35" s="50" t="s">
        <v>35</v>
      </c>
      <c r="D35" s="32"/>
      <c r="E35" s="32"/>
      <c r="F35" s="32"/>
      <c r="G35" s="32"/>
      <c r="H35" s="51"/>
      <c r="I35" s="32"/>
      <c r="J35" s="32">
        <v>30</v>
      </c>
      <c r="K35" s="32"/>
      <c r="L35" s="32"/>
      <c r="M35" s="51">
        <v>3</v>
      </c>
      <c r="N35" s="34"/>
      <c r="O35" s="34"/>
      <c r="P35" s="34"/>
      <c r="Q35" s="34"/>
      <c r="R35" s="28"/>
      <c r="S35" s="34"/>
      <c r="T35" s="34"/>
      <c r="U35" s="34"/>
      <c r="V35" s="34"/>
      <c r="W35" s="28"/>
      <c r="X35" s="36"/>
      <c r="Y35" s="36"/>
      <c r="Z35" s="36"/>
      <c r="AA35" s="36"/>
      <c r="AB35" s="28"/>
      <c r="AC35" s="36"/>
      <c r="AD35" s="36"/>
      <c r="AE35" s="36"/>
      <c r="AF35" s="36"/>
      <c r="AG35" s="28"/>
      <c r="AH35" s="17">
        <f t="shared" si="4"/>
        <v>30</v>
      </c>
      <c r="AI35" s="18">
        <f t="shared" si="7"/>
        <v>0</v>
      </c>
      <c r="AJ35" s="18">
        <f t="shared" si="7"/>
        <v>30</v>
      </c>
      <c r="AK35" s="18">
        <f t="shared" si="7"/>
        <v>0</v>
      </c>
      <c r="AL35" s="18">
        <f t="shared" si="7"/>
        <v>0</v>
      </c>
      <c r="AM35" s="16">
        <f t="shared" si="7"/>
        <v>3</v>
      </c>
      <c r="AN35" s="56">
        <v>1.2</v>
      </c>
      <c r="AO35" s="56">
        <v>0.6</v>
      </c>
      <c r="AP35" s="57">
        <f t="shared" si="8"/>
        <v>1.7999999999999998</v>
      </c>
    </row>
    <row r="36" spans="1:42" ht="20.100000000000001" customHeight="1" x14ac:dyDescent="0.2">
      <c r="A36" s="11">
        <v>12</v>
      </c>
      <c r="B36" s="31" t="s">
        <v>62</v>
      </c>
      <c r="C36" s="50" t="s">
        <v>35</v>
      </c>
      <c r="D36" s="32"/>
      <c r="E36" s="32"/>
      <c r="F36" s="32"/>
      <c r="G36" s="32"/>
      <c r="H36" s="51"/>
      <c r="I36" s="32">
        <v>15</v>
      </c>
      <c r="J36" s="32">
        <v>30</v>
      </c>
      <c r="K36" s="32"/>
      <c r="L36" s="32"/>
      <c r="M36" s="51">
        <v>3</v>
      </c>
      <c r="N36" s="34"/>
      <c r="O36" s="34"/>
      <c r="P36" s="34"/>
      <c r="Q36" s="34"/>
      <c r="R36" s="28"/>
      <c r="S36" s="34"/>
      <c r="T36" s="34"/>
      <c r="U36" s="34"/>
      <c r="V36" s="34"/>
      <c r="W36" s="28"/>
      <c r="X36" s="36"/>
      <c r="Y36" s="36"/>
      <c r="Z36" s="36"/>
      <c r="AA36" s="36"/>
      <c r="AB36" s="28"/>
      <c r="AC36" s="36"/>
      <c r="AD36" s="36"/>
      <c r="AE36" s="36"/>
      <c r="AF36" s="36"/>
      <c r="AG36" s="28"/>
      <c r="AH36" s="17">
        <f t="shared" si="4"/>
        <v>45</v>
      </c>
      <c r="AI36" s="18">
        <f t="shared" si="7"/>
        <v>15</v>
      </c>
      <c r="AJ36" s="18">
        <f t="shared" si="7"/>
        <v>30</v>
      </c>
      <c r="AK36" s="18">
        <f t="shared" si="7"/>
        <v>0</v>
      </c>
      <c r="AL36" s="18">
        <f t="shared" si="7"/>
        <v>0</v>
      </c>
      <c r="AM36" s="16">
        <f t="shared" si="7"/>
        <v>3</v>
      </c>
      <c r="AN36" s="56">
        <v>1.8</v>
      </c>
      <c r="AO36" s="56">
        <v>0</v>
      </c>
      <c r="AP36" s="57">
        <f t="shared" si="8"/>
        <v>1.8</v>
      </c>
    </row>
    <row r="37" spans="1:42" ht="20.100000000000001" customHeight="1" x14ac:dyDescent="0.2">
      <c r="A37" s="11">
        <v>13</v>
      </c>
      <c r="B37" s="31" t="s">
        <v>63</v>
      </c>
      <c r="C37" s="50" t="s">
        <v>35</v>
      </c>
      <c r="D37" s="32"/>
      <c r="E37" s="32"/>
      <c r="F37" s="32"/>
      <c r="G37" s="32"/>
      <c r="H37" s="51"/>
      <c r="I37" s="32"/>
      <c r="J37" s="32"/>
      <c r="K37" s="32"/>
      <c r="L37" s="32"/>
      <c r="M37" s="51"/>
      <c r="N37" s="34"/>
      <c r="O37" s="34"/>
      <c r="P37" s="34"/>
      <c r="Q37" s="34"/>
      <c r="R37" s="28"/>
      <c r="S37" s="34">
        <v>15</v>
      </c>
      <c r="T37" s="34">
        <v>30</v>
      </c>
      <c r="U37" s="34"/>
      <c r="V37" s="34"/>
      <c r="W37" s="28">
        <v>3</v>
      </c>
      <c r="X37" s="36"/>
      <c r="Y37" s="36"/>
      <c r="Z37" s="36"/>
      <c r="AA37" s="36"/>
      <c r="AB37" s="28"/>
      <c r="AC37" s="36"/>
      <c r="AD37" s="36"/>
      <c r="AE37" s="36"/>
      <c r="AF37" s="36"/>
      <c r="AG37" s="28"/>
      <c r="AH37" s="17">
        <f t="shared" si="4"/>
        <v>45</v>
      </c>
      <c r="AI37" s="18">
        <f t="shared" si="7"/>
        <v>15</v>
      </c>
      <c r="AJ37" s="18">
        <f t="shared" si="7"/>
        <v>30</v>
      </c>
      <c r="AK37" s="18">
        <f t="shared" si="7"/>
        <v>0</v>
      </c>
      <c r="AL37" s="18">
        <f t="shared" si="7"/>
        <v>0</v>
      </c>
      <c r="AM37" s="16">
        <f t="shared" si="7"/>
        <v>3</v>
      </c>
      <c r="AN37" s="56">
        <v>1.8</v>
      </c>
      <c r="AO37" s="56">
        <v>0.6</v>
      </c>
      <c r="AP37" s="57">
        <f t="shared" si="8"/>
        <v>2.4</v>
      </c>
    </row>
    <row r="38" spans="1:42" ht="20.100000000000001" customHeight="1" x14ac:dyDescent="0.2">
      <c r="A38" s="11">
        <v>14</v>
      </c>
      <c r="B38" s="31" t="s">
        <v>64</v>
      </c>
      <c r="C38" s="50" t="s">
        <v>35</v>
      </c>
      <c r="D38" s="32"/>
      <c r="E38" s="32"/>
      <c r="F38" s="32"/>
      <c r="G38" s="32"/>
      <c r="H38" s="51"/>
      <c r="I38" s="32"/>
      <c r="J38" s="32"/>
      <c r="K38" s="32"/>
      <c r="L38" s="32"/>
      <c r="M38" s="51"/>
      <c r="N38" s="34"/>
      <c r="O38" s="34"/>
      <c r="P38" s="34"/>
      <c r="Q38" s="34"/>
      <c r="R38" s="28"/>
      <c r="S38" s="34"/>
      <c r="T38" s="34"/>
      <c r="U38" s="34"/>
      <c r="V38" s="34"/>
      <c r="W38" s="28"/>
      <c r="X38" s="36">
        <v>15</v>
      </c>
      <c r="Y38" s="36">
        <v>30</v>
      </c>
      <c r="Z38" s="36"/>
      <c r="AA38" s="36"/>
      <c r="AB38" s="28">
        <v>3</v>
      </c>
      <c r="AC38" s="36"/>
      <c r="AD38" s="36"/>
      <c r="AE38" s="36"/>
      <c r="AF38" s="36"/>
      <c r="AG38" s="28"/>
      <c r="AH38" s="17">
        <f t="shared" si="4"/>
        <v>45</v>
      </c>
      <c r="AI38" s="18">
        <f t="shared" si="7"/>
        <v>15</v>
      </c>
      <c r="AJ38" s="18">
        <f t="shared" si="7"/>
        <v>30</v>
      </c>
      <c r="AK38" s="18">
        <f t="shared" si="7"/>
        <v>0</v>
      </c>
      <c r="AL38" s="18">
        <f t="shared" si="7"/>
        <v>0</v>
      </c>
      <c r="AM38" s="16">
        <f t="shared" si="7"/>
        <v>3</v>
      </c>
      <c r="AN38" s="56">
        <v>1.8</v>
      </c>
      <c r="AO38" s="56">
        <v>0.6</v>
      </c>
      <c r="AP38" s="57">
        <f t="shared" si="8"/>
        <v>2.4</v>
      </c>
    </row>
    <row r="39" spans="1:42" ht="20.100000000000001" customHeight="1" x14ac:dyDescent="0.2">
      <c r="A39" s="11">
        <v>15</v>
      </c>
      <c r="B39" s="31" t="s">
        <v>65</v>
      </c>
      <c r="C39" s="50" t="s">
        <v>35</v>
      </c>
      <c r="D39" s="32"/>
      <c r="E39" s="32"/>
      <c r="F39" s="32"/>
      <c r="G39" s="32"/>
      <c r="H39" s="51"/>
      <c r="I39" s="32"/>
      <c r="J39" s="32"/>
      <c r="K39" s="32"/>
      <c r="L39" s="32"/>
      <c r="M39" s="51"/>
      <c r="N39" s="34"/>
      <c r="O39" s="34"/>
      <c r="P39" s="34"/>
      <c r="Q39" s="34"/>
      <c r="R39" s="28"/>
      <c r="S39" s="34"/>
      <c r="T39" s="34">
        <v>30</v>
      </c>
      <c r="U39" s="34"/>
      <c r="V39" s="34"/>
      <c r="W39" s="28">
        <v>2</v>
      </c>
      <c r="X39" s="36"/>
      <c r="Y39" s="36"/>
      <c r="Z39" s="36"/>
      <c r="AA39" s="36"/>
      <c r="AB39" s="28"/>
      <c r="AC39" s="36"/>
      <c r="AD39" s="36"/>
      <c r="AE39" s="36"/>
      <c r="AF39" s="36"/>
      <c r="AG39" s="28"/>
      <c r="AH39" s="17">
        <f t="shared" si="4"/>
        <v>30</v>
      </c>
      <c r="AI39" s="18">
        <f t="shared" si="7"/>
        <v>0</v>
      </c>
      <c r="AJ39" s="18">
        <f t="shared" si="7"/>
        <v>30</v>
      </c>
      <c r="AK39" s="18">
        <f t="shared" si="7"/>
        <v>0</v>
      </c>
      <c r="AL39" s="18">
        <f t="shared" si="7"/>
        <v>0</v>
      </c>
      <c r="AM39" s="16">
        <f t="shared" si="7"/>
        <v>2</v>
      </c>
      <c r="AN39" s="56">
        <v>1.2</v>
      </c>
      <c r="AO39" s="56">
        <v>0.6</v>
      </c>
      <c r="AP39" s="57">
        <f t="shared" si="8"/>
        <v>1.7999999999999998</v>
      </c>
    </row>
    <row r="40" spans="1:42" ht="20.100000000000001" customHeight="1" x14ac:dyDescent="0.2">
      <c r="A40" s="11">
        <v>16</v>
      </c>
      <c r="B40" s="31" t="s">
        <v>66</v>
      </c>
      <c r="C40" s="50" t="s">
        <v>35</v>
      </c>
      <c r="D40" s="32"/>
      <c r="E40" s="32"/>
      <c r="F40" s="32"/>
      <c r="G40" s="32"/>
      <c r="H40" s="51"/>
      <c r="I40" s="32"/>
      <c r="J40" s="32"/>
      <c r="K40" s="32"/>
      <c r="L40" s="32"/>
      <c r="M40" s="51"/>
      <c r="N40" s="34"/>
      <c r="O40" s="34"/>
      <c r="P40" s="34"/>
      <c r="Q40" s="34"/>
      <c r="R40" s="28"/>
      <c r="S40" s="34"/>
      <c r="T40" s="34">
        <v>30</v>
      </c>
      <c r="U40" s="34"/>
      <c r="V40" s="34"/>
      <c r="W40" s="28">
        <v>1</v>
      </c>
      <c r="X40" s="36"/>
      <c r="Y40" s="36">
        <v>30</v>
      </c>
      <c r="Z40" s="36"/>
      <c r="AA40" s="36"/>
      <c r="AB40" s="28">
        <v>1</v>
      </c>
      <c r="AC40" s="36"/>
      <c r="AD40" s="36">
        <v>30</v>
      </c>
      <c r="AE40" s="36"/>
      <c r="AF40" s="36"/>
      <c r="AG40" s="28">
        <v>2</v>
      </c>
      <c r="AH40" s="17">
        <f t="shared" si="4"/>
        <v>90</v>
      </c>
      <c r="AI40" s="18">
        <v>0</v>
      </c>
      <c r="AJ40" s="18">
        <v>90</v>
      </c>
      <c r="AK40" s="18">
        <v>0</v>
      </c>
      <c r="AL40" s="18"/>
      <c r="AM40" s="16">
        <f t="shared" si="7"/>
        <v>4</v>
      </c>
      <c r="AN40" s="56">
        <v>3.6</v>
      </c>
      <c r="AO40" s="56">
        <v>1.8</v>
      </c>
      <c r="AP40" s="57">
        <f t="shared" si="8"/>
        <v>5.4</v>
      </c>
    </row>
    <row r="41" spans="1:42" ht="20.100000000000001" customHeight="1" x14ac:dyDescent="0.2">
      <c r="A41" s="11">
        <v>17</v>
      </c>
      <c r="B41" s="31" t="s">
        <v>67</v>
      </c>
      <c r="C41" s="50" t="s">
        <v>35</v>
      </c>
      <c r="D41" s="32"/>
      <c r="E41" s="32"/>
      <c r="F41" s="32"/>
      <c r="G41" s="32"/>
      <c r="H41" s="51"/>
      <c r="I41" s="32"/>
      <c r="J41" s="32"/>
      <c r="K41" s="32"/>
      <c r="L41" s="32"/>
      <c r="M41" s="51"/>
      <c r="N41" s="34"/>
      <c r="O41" s="34"/>
      <c r="P41" s="34"/>
      <c r="Q41" s="34"/>
      <c r="R41" s="28"/>
      <c r="S41" s="34"/>
      <c r="T41" s="34"/>
      <c r="U41" s="34"/>
      <c r="V41" s="34"/>
      <c r="W41" s="28"/>
      <c r="X41" s="36"/>
      <c r="Y41" s="36"/>
      <c r="Z41" s="36"/>
      <c r="AA41" s="36"/>
      <c r="AB41" s="28"/>
      <c r="AC41" s="36"/>
      <c r="AD41" s="36"/>
      <c r="AE41" s="36"/>
      <c r="AF41" s="36"/>
      <c r="AG41" s="28">
        <v>8</v>
      </c>
      <c r="AH41" s="17">
        <f t="shared" si="4"/>
        <v>0</v>
      </c>
      <c r="AI41" s="18">
        <f t="shared" si="7"/>
        <v>0</v>
      </c>
      <c r="AJ41" s="18">
        <f t="shared" si="7"/>
        <v>0</v>
      </c>
      <c r="AK41" s="18">
        <f t="shared" si="7"/>
        <v>0</v>
      </c>
      <c r="AL41" s="18">
        <f t="shared" si="7"/>
        <v>0</v>
      </c>
      <c r="AM41" s="16">
        <f t="shared" si="7"/>
        <v>8</v>
      </c>
      <c r="AN41" s="56">
        <v>0</v>
      </c>
      <c r="AO41" s="56">
        <v>1.8</v>
      </c>
      <c r="AP41" s="57">
        <f t="shared" si="8"/>
        <v>1.8</v>
      </c>
    </row>
    <row r="42" spans="1:42" ht="20.100000000000001" customHeight="1" x14ac:dyDescent="0.2">
      <c r="A42" s="82" t="s">
        <v>68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22">
        <f>SUM(AH43:AH47)</f>
        <v>199</v>
      </c>
      <c r="AI42" s="22">
        <f t="shared" ref="AI42:AO42" si="9">SUM(AI43:AI47)</f>
        <v>0</v>
      </c>
      <c r="AJ42" s="22">
        <f t="shared" si="9"/>
        <v>169</v>
      </c>
      <c r="AK42" s="22">
        <f t="shared" si="9"/>
        <v>30</v>
      </c>
      <c r="AL42" s="22">
        <f t="shared" si="9"/>
        <v>0</v>
      </c>
      <c r="AM42" s="15">
        <f t="shared" si="9"/>
        <v>9</v>
      </c>
      <c r="AN42" s="54">
        <f t="shared" si="9"/>
        <v>4.1999999999999993</v>
      </c>
      <c r="AO42" s="54">
        <f t="shared" si="9"/>
        <v>1.7999999999999998</v>
      </c>
      <c r="AP42" s="55">
        <f>AO42+AN42</f>
        <v>5.9999999999999991</v>
      </c>
    </row>
    <row r="43" spans="1:42" ht="20.100000000000001" customHeight="1" x14ac:dyDescent="0.2">
      <c r="A43" s="11">
        <v>1</v>
      </c>
      <c r="B43" s="31" t="s">
        <v>69</v>
      </c>
      <c r="C43" s="59" t="s">
        <v>59</v>
      </c>
      <c r="D43" s="38"/>
      <c r="E43" s="32">
        <v>30</v>
      </c>
      <c r="F43" s="32"/>
      <c r="G43" s="32"/>
      <c r="H43" s="51">
        <v>2</v>
      </c>
      <c r="I43" s="32"/>
      <c r="J43" s="32">
        <v>30</v>
      </c>
      <c r="K43" s="32"/>
      <c r="L43" s="32"/>
      <c r="M43" s="51">
        <v>2</v>
      </c>
      <c r="N43" s="34"/>
      <c r="O43" s="39">
        <v>30</v>
      </c>
      <c r="P43" s="34"/>
      <c r="Q43" s="34"/>
      <c r="R43" s="28">
        <v>2</v>
      </c>
      <c r="S43" s="34"/>
      <c r="T43" s="34"/>
      <c r="U43" s="34"/>
      <c r="V43" s="34"/>
      <c r="W43" s="28"/>
      <c r="X43" s="36"/>
      <c r="Y43" s="36"/>
      <c r="Z43" s="36"/>
      <c r="AA43" s="36"/>
      <c r="AB43" s="28"/>
      <c r="AC43" s="36"/>
      <c r="AD43" s="36"/>
      <c r="AE43" s="36"/>
      <c r="AF43" s="36"/>
      <c r="AG43" s="28"/>
      <c r="AH43" s="17">
        <f t="shared" si="4"/>
        <v>90</v>
      </c>
      <c r="AI43" s="18">
        <f t="shared" ref="AI43:AM47" si="10">D43+I43+N43+S43+X43+AC43</f>
        <v>0</v>
      </c>
      <c r="AJ43" s="18">
        <f t="shared" si="10"/>
        <v>90</v>
      </c>
      <c r="AK43" s="18">
        <f t="shared" si="10"/>
        <v>0</v>
      </c>
      <c r="AL43" s="18">
        <f t="shared" si="10"/>
        <v>0</v>
      </c>
      <c r="AM43" s="16">
        <f t="shared" si="10"/>
        <v>6</v>
      </c>
      <c r="AN43" s="56">
        <v>2.4</v>
      </c>
      <c r="AO43" s="56">
        <v>1.2</v>
      </c>
      <c r="AP43" s="57">
        <f>AO43+AN43</f>
        <v>3.5999999999999996</v>
      </c>
    </row>
    <row r="44" spans="1:42" ht="20.100000000000001" customHeight="1" x14ac:dyDescent="0.2">
      <c r="A44" s="11">
        <v>2</v>
      </c>
      <c r="B44" s="31" t="s">
        <v>70</v>
      </c>
      <c r="C44" s="50" t="s">
        <v>35</v>
      </c>
      <c r="D44" s="32"/>
      <c r="E44" s="32"/>
      <c r="F44" s="32">
        <v>30</v>
      </c>
      <c r="G44" s="32"/>
      <c r="H44" s="51">
        <v>2</v>
      </c>
      <c r="I44" s="32"/>
      <c r="J44" s="32"/>
      <c r="K44" s="32"/>
      <c r="L44" s="32"/>
      <c r="M44" s="51"/>
      <c r="N44" s="34"/>
      <c r="O44" s="34"/>
      <c r="P44" s="34"/>
      <c r="Q44" s="34"/>
      <c r="R44" s="28"/>
      <c r="S44" s="34"/>
      <c r="T44" s="34"/>
      <c r="U44" s="34"/>
      <c r="V44" s="34"/>
      <c r="W44" s="28"/>
      <c r="X44" s="36"/>
      <c r="Y44" s="36"/>
      <c r="Z44" s="36"/>
      <c r="AA44" s="36"/>
      <c r="AB44" s="28"/>
      <c r="AC44" s="36"/>
      <c r="AD44" s="36"/>
      <c r="AE44" s="36"/>
      <c r="AF44" s="36"/>
      <c r="AG44" s="28"/>
      <c r="AH44" s="17">
        <f t="shared" si="4"/>
        <v>30</v>
      </c>
      <c r="AI44" s="18">
        <f t="shared" si="10"/>
        <v>0</v>
      </c>
      <c r="AJ44" s="18">
        <f t="shared" si="10"/>
        <v>0</v>
      </c>
      <c r="AK44" s="18">
        <f t="shared" si="10"/>
        <v>30</v>
      </c>
      <c r="AL44" s="18">
        <f t="shared" si="10"/>
        <v>0</v>
      </c>
      <c r="AM44" s="16">
        <f t="shared" si="10"/>
        <v>2</v>
      </c>
      <c r="AN44" s="56">
        <v>1.2</v>
      </c>
      <c r="AO44" s="56">
        <v>0.6</v>
      </c>
      <c r="AP44" s="57">
        <f>AO44+AN44</f>
        <v>1.7999999999999998</v>
      </c>
    </row>
    <row r="45" spans="1:42" ht="20.100000000000001" customHeight="1" x14ac:dyDescent="0.2">
      <c r="A45" s="11">
        <v>3</v>
      </c>
      <c r="B45" s="31" t="s">
        <v>71</v>
      </c>
      <c r="C45" s="50" t="s">
        <v>43</v>
      </c>
      <c r="D45" s="32"/>
      <c r="E45" s="32">
        <v>30</v>
      </c>
      <c r="F45" s="32"/>
      <c r="G45" s="32"/>
      <c r="H45" s="51">
        <v>0</v>
      </c>
      <c r="I45" s="32"/>
      <c r="J45" s="32">
        <v>30</v>
      </c>
      <c r="K45" s="32"/>
      <c r="L45" s="32"/>
      <c r="M45" s="51">
        <v>0</v>
      </c>
      <c r="N45" s="34"/>
      <c r="O45" s="34"/>
      <c r="P45" s="34"/>
      <c r="Q45" s="34"/>
      <c r="R45" s="28"/>
      <c r="S45" s="34"/>
      <c r="T45" s="34"/>
      <c r="U45" s="34"/>
      <c r="V45" s="34"/>
      <c r="W45" s="28"/>
      <c r="X45" s="36"/>
      <c r="Y45" s="36"/>
      <c r="Z45" s="36"/>
      <c r="AA45" s="36"/>
      <c r="AB45" s="28"/>
      <c r="AC45" s="36"/>
      <c r="AD45" s="36"/>
      <c r="AE45" s="36"/>
      <c r="AF45" s="36"/>
      <c r="AG45" s="28"/>
      <c r="AH45" s="17">
        <f t="shared" si="4"/>
        <v>60</v>
      </c>
      <c r="AI45" s="18">
        <f t="shared" si="10"/>
        <v>0</v>
      </c>
      <c r="AJ45" s="18">
        <f t="shared" si="10"/>
        <v>60</v>
      </c>
      <c r="AK45" s="18">
        <f t="shared" si="10"/>
        <v>0</v>
      </c>
      <c r="AL45" s="18">
        <f t="shared" si="10"/>
        <v>0</v>
      </c>
      <c r="AM45" s="16">
        <f t="shared" si="10"/>
        <v>0</v>
      </c>
      <c r="AN45" s="56">
        <v>0</v>
      </c>
      <c r="AO45" s="56">
        <v>0</v>
      </c>
      <c r="AP45" s="57">
        <v>0</v>
      </c>
    </row>
    <row r="46" spans="1:42" ht="20.100000000000001" customHeight="1" x14ac:dyDescent="0.2">
      <c r="A46" s="11">
        <v>4</v>
      </c>
      <c r="B46" s="31" t="s">
        <v>72</v>
      </c>
      <c r="C46" s="50" t="s">
        <v>43</v>
      </c>
      <c r="D46" s="32"/>
      <c r="E46" s="32">
        <v>4</v>
      </c>
      <c r="F46" s="32"/>
      <c r="G46" s="32"/>
      <c r="H46" s="51">
        <v>0</v>
      </c>
      <c r="I46" s="32"/>
      <c r="J46" s="32"/>
      <c r="K46" s="32"/>
      <c r="L46" s="32"/>
      <c r="M46" s="51"/>
      <c r="N46" s="34"/>
      <c r="O46" s="34"/>
      <c r="P46" s="34"/>
      <c r="Q46" s="34"/>
      <c r="R46" s="28"/>
      <c r="S46" s="34"/>
      <c r="T46" s="34"/>
      <c r="U46" s="34"/>
      <c r="V46" s="34"/>
      <c r="W46" s="28"/>
      <c r="X46" s="36"/>
      <c r="Y46" s="36"/>
      <c r="Z46" s="36"/>
      <c r="AA46" s="36"/>
      <c r="AB46" s="28"/>
      <c r="AC46" s="36"/>
      <c r="AD46" s="36"/>
      <c r="AE46" s="36"/>
      <c r="AF46" s="36"/>
      <c r="AG46" s="28"/>
      <c r="AH46" s="17">
        <f t="shared" si="4"/>
        <v>4</v>
      </c>
      <c r="AI46" s="18">
        <f t="shared" si="10"/>
        <v>0</v>
      </c>
      <c r="AJ46" s="18">
        <f t="shared" si="10"/>
        <v>4</v>
      </c>
      <c r="AK46" s="18">
        <f t="shared" si="10"/>
        <v>0</v>
      </c>
      <c r="AL46" s="18">
        <f t="shared" si="10"/>
        <v>0</v>
      </c>
      <c r="AM46" s="16">
        <v>0</v>
      </c>
      <c r="AN46" s="56">
        <v>0</v>
      </c>
      <c r="AO46" s="56">
        <v>0</v>
      </c>
      <c r="AP46" s="57">
        <v>0</v>
      </c>
    </row>
    <row r="47" spans="1:42" ht="20.100000000000001" customHeight="1" x14ac:dyDescent="0.2">
      <c r="A47" s="11">
        <v>5</v>
      </c>
      <c r="B47" s="31" t="s">
        <v>73</v>
      </c>
      <c r="C47" s="50" t="s">
        <v>35</v>
      </c>
      <c r="D47" s="40"/>
      <c r="E47" s="32"/>
      <c r="F47" s="32"/>
      <c r="G47" s="32"/>
      <c r="H47" s="51"/>
      <c r="I47" s="32"/>
      <c r="J47" s="32"/>
      <c r="K47" s="32"/>
      <c r="L47" s="32"/>
      <c r="M47" s="51"/>
      <c r="N47" s="34"/>
      <c r="O47" s="34">
        <v>15</v>
      </c>
      <c r="P47" s="34"/>
      <c r="Q47" s="34"/>
      <c r="R47" s="28">
        <v>1</v>
      </c>
      <c r="S47" s="34"/>
      <c r="T47" s="34"/>
      <c r="U47" s="34"/>
      <c r="V47" s="34"/>
      <c r="W47" s="28"/>
      <c r="X47" s="36"/>
      <c r="Y47" s="36"/>
      <c r="Z47" s="36"/>
      <c r="AA47" s="36"/>
      <c r="AB47" s="28"/>
      <c r="AC47" s="36"/>
      <c r="AD47" s="36"/>
      <c r="AE47" s="36"/>
      <c r="AF47" s="36"/>
      <c r="AG47" s="28"/>
      <c r="AH47" s="17">
        <f t="shared" si="4"/>
        <v>15</v>
      </c>
      <c r="AI47" s="18">
        <f t="shared" si="10"/>
        <v>0</v>
      </c>
      <c r="AJ47" s="18">
        <f t="shared" si="10"/>
        <v>15</v>
      </c>
      <c r="AK47" s="18">
        <f t="shared" si="10"/>
        <v>0</v>
      </c>
      <c r="AL47" s="18">
        <f t="shared" si="10"/>
        <v>0</v>
      </c>
      <c r="AM47" s="16">
        <f t="shared" si="10"/>
        <v>1</v>
      </c>
      <c r="AN47" s="56">
        <v>0.6</v>
      </c>
      <c r="AO47" s="56">
        <v>0</v>
      </c>
      <c r="AP47" s="57">
        <f>AO47+AN47</f>
        <v>0.6</v>
      </c>
    </row>
    <row r="48" spans="1:42" ht="20.100000000000001" customHeight="1" x14ac:dyDescent="0.2">
      <c r="A48" s="82" t="s">
        <v>74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22">
        <f>SUM(AH49:AH55)</f>
        <v>255</v>
      </c>
      <c r="AI48" s="22">
        <f>SUM(AI49:AI55)</f>
        <v>105</v>
      </c>
      <c r="AJ48" s="22">
        <f t="shared" ref="AJ48:AL48" si="11">SUM(AJ49:AJ55)</f>
        <v>120</v>
      </c>
      <c r="AK48" s="22">
        <f t="shared" si="11"/>
        <v>0</v>
      </c>
      <c r="AL48" s="22">
        <f t="shared" si="11"/>
        <v>30</v>
      </c>
      <c r="AM48" s="15">
        <f t="shared" ref="AM48" si="12">SUM(AM49:AM55)</f>
        <v>11</v>
      </c>
      <c r="AN48" s="54">
        <f t="shared" ref="AN48:AO48" si="13">SUM(AN49:AN55)</f>
        <v>8.3999999999999986</v>
      </c>
      <c r="AO48" s="54">
        <f t="shared" si="13"/>
        <v>3</v>
      </c>
      <c r="AP48" s="55">
        <f>AN48+AO48</f>
        <v>11.399999999999999</v>
      </c>
    </row>
    <row r="49" spans="1:42" ht="20.100000000000001" customHeight="1" x14ac:dyDescent="0.2">
      <c r="A49" s="11">
        <v>1</v>
      </c>
      <c r="B49" s="31" t="s">
        <v>75</v>
      </c>
      <c r="C49" s="59" t="s">
        <v>35</v>
      </c>
      <c r="D49" s="32"/>
      <c r="E49" s="32"/>
      <c r="F49" s="32"/>
      <c r="G49" s="32"/>
      <c r="H49" s="28"/>
      <c r="I49" s="32"/>
      <c r="J49" s="32"/>
      <c r="K49" s="32"/>
      <c r="L49" s="32"/>
      <c r="M49" s="28"/>
      <c r="N49" s="34">
        <v>30</v>
      </c>
      <c r="O49" s="34">
        <v>15</v>
      </c>
      <c r="P49" s="34"/>
      <c r="Q49" s="34"/>
      <c r="R49" s="28">
        <v>2</v>
      </c>
      <c r="S49" s="34"/>
      <c r="T49" s="34"/>
      <c r="U49" s="34"/>
      <c r="V49" s="34"/>
      <c r="W49" s="28"/>
      <c r="X49" s="36"/>
      <c r="Y49" s="36"/>
      <c r="Z49" s="36"/>
      <c r="AA49" s="36"/>
      <c r="AB49" s="28"/>
      <c r="AC49" s="36"/>
      <c r="AD49" s="36"/>
      <c r="AE49" s="36"/>
      <c r="AF49" s="36"/>
      <c r="AG49" s="28"/>
      <c r="AH49" s="17">
        <f t="shared" si="4"/>
        <v>45</v>
      </c>
      <c r="AI49" s="18">
        <f t="shared" ref="AI49:AM55" si="14">D49+I49+N49+S49+X49+AC49</f>
        <v>30</v>
      </c>
      <c r="AJ49" s="18">
        <f t="shared" si="14"/>
        <v>15</v>
      </c>
      <c r="AK49" s="18">
        <f t="shared" si="14"/>
        <v>0</v>
      </c>
      <c r="AL49" s="18">
        <f t="shared" si="14"/>
        <v>0</v>
      </c>
      <c r="AM49" s="16">
        <f t="shared" si="14"/>
        <v>2</v>
      </c>
      <c r="AN49" s="56">
        <v>1.2</v>
      </c>
      <c r="AO49" s="56">
        <v>0.6</v>
      </c>
      <c r="AP49" s="57">
        <f t="shared" ref="AP49:AP55" si="15">AO49+AN49</f>
        <v>1.7999999999999998</v>
      </c>
    </row>
    <row r="50" spans="1:42" ht="20.100000000000001" customHeight="1" x14ac:dyDescent="0.2">
      <c r="A50" s="11">
        <v>2</v>
      </c>
      <c r="B50" s="31" t="s">
        <v>76</v>
      </c>
      <c r="C50" s="50" t="s">
        <v>35</v>
      </c>
      <c r="D50" s="32"/>
      <c r="E50" s="32"/>
      <c r="F50" s="32"/>
      <c r="G50" s="32"/>
      <c r="H50" s="28"/>
      <c r="I50" s="32"/>
      <c r="J50" s="32"/>
      <c r="K50" s="32"/>
      <c r="L50" s="32"/>
      <c r="M50" s="28"/>
      <c r="N50" s="34"/>
      <c r="O50" s="34"/>
      <c r="P50" s="34"/>
      <c r="Q50" s="34"/>
      <c r="R50" s="28"/>
      <c r="S50" s="34"/>
      <c r="T50" s="34"/>
      <c r="U50" s="34"/>
      <c r="V50" s="34"/>
      <c r="W50" s="28"/>
      <c r="X50" s="36">
        <v>15</v>
      </c>
      <c r="Y50" s="36">
        <v>15</v>
      </c>
      <c r="Z50" s="36"/>
      <c r="AA50" s="36"/>
      <c r="AB50" s="28">
        <v>1</v>
      </c>
      <c r="AC50" s="36">
        <v>15</v>
      </c>
      <c r="AD50" s="36">
        <v>15</v>
      </c>
      <c r="AE50" s="36"/>
      <c r="AF50" s="36"/>
      <c r="AG50" s="28">
        <v>1</v>
      </c>
      <c r="AH50" s="17">
        <f t="shared" si="4"/>
        <v>60</v>
      </c>
      <c r="AI50" s="18">
        <f t="shared" si="14"/>
        <v>30</v>
      </c>
      <c r="AJ50" s="18">
        <f t="shared" si="14"/>
        <v>30</v>
      </c>
      <c r="AK50" s="18">
        <f t="shared" si="14"/>
        <v>0</v>
      </c>
      <c r="AL50" s="18">
        <f t="shared" si="14"/>
        <v>0</v>
      </c>
      <c r="AM50" s="16">
        <f t="shared" si="14"/>
        <v>2</v>
      </c>
      <c r="AN50" s="56">
        <v>2.4</v>
      </c>
      <c r="AO50" s="56">
        <v>1.2</v>
      </c>
      <c r="AP50" s="57">
        <f t="shared" si="15"/>
        <v>3.5999999999999996</v>
      </c>
    </row>
    <row r="51" spans="1:42" ht="20.100000000000001" customHeight="1" x14ac:dyDescent="0.2">
      <c r="A51" s="11">
        <v>3</v>
      </c>
      <c r="B51" s="31" t="s">
        <v>77</v>
      </c>
      <c r="C51" s="59" t="s">
        <v>35</v>
      </c>
      <c r="D51" s="32"/>
      <c r="E51" s="32"/>
      <c r="F51" s="32"/>
      <c r="G51" s="32"/>
      <c r="H51" s="28"/>
      <c r="I51" s="32"/>
      <c r="J51" s="32"/>
      <c r="K51" s="32"/>
      <c r="L51" s="32"/>
      <c r="M51" s="28"/>
      <c r="N51" s="34">
        <v>30</v>
      </c>
      <c r="O51" s="34">
        <v>15</v>
      </c>
      <c r="P51" s="34"/>
      <c r="Q51" s="34"/>
      <c r="R51" s="28">
        <v>2</v>
      </c>
      <c r="S51" s="34"/>
      <c r="T51" s="34"/>
      <c r="U51" s="34"/>
      <c r="V51" s="34"/>
      <c r="W51" s="28"/>
      <c r="X51" s="36"/>
      <c r="Y51" s="36"/>
      <c r="Z51" s="36"/>
      <c r="AA51" s="36"/>
      <c r="AB51" s="28"/>
      <c r="AC51" s="36"/>
      <c r="AD51" s="36"/>
      <c r="AE51" s="36"/>
      <c r="AF51" s="36"/>
      <c r="AG51" s="28"/>
      <c r="AH51" s="17">
        <f t="shared" si="4"/>
        <v>45</v>
      </c>
      <c r="AI51" s="18">
        <f t="shared" si="14"/>
        <v>30</v>
      </c>
      <c r="AJ51" s="18">
        <f t="shared" si="14"/>
        <v>15</v>
      </c>
      <c r="AK51" s="18">
        <f t="shared" si="14"/>
        <v>0</v>
      </c>
      <c r="AL51" s="18">
        <f t="shared" si="14"/>
        <v>0</v>
      </c>
      <c r="AM51" s="16">
        <f t="shared" si="14"/>
        <v>2</v>
      </c>
      <c r="AN51" s="56">
        <v>1.8</v>
      </c>
      <c r="AO51" s="56">
        <v>0.6</v>
      </c>
      <c r="AP51" s="57">
        <f t="shared" si="15"/>
        <v>2.4</v>
      </c>
    </row>
    <row r="52" spans="1:42" ht="20.100000000000001" customHeight="1" x14ac:dyDescent="0.2">
      <c r="A52" s="11">
        <v>4</v>
      </c>
      <c r="B52" s="31" t="s">
        <v>78</v>
      </c>
      <c r="C52" s="50" t="s">
        <v>35</v>
      </c>
      <c r="D52" s="32"/>
      <c r="E52" s="32"/>
      <c r="F52" s="32"/>
      <c r="G52" s="32"/>
      <c r="H52" s="28"/>
      <c r="I52" s="32"/>
      <c r="J52" s="32"/>
      <c r="K52" s="32"/>
      <c r="L52" s="32"/>
      <c r="M52" s="28"/>
      <c r="N52" s="34"/>
      <c r="O52" s="34"/>
      <c r="P52" s="34"/>
      <c r="Q52" s="34"/>
      <c r="R52" s="28"/>
      <c r="S52" s="34"/>
      <c r="T52" s="34"/>
      <c r="U52" s="34"/>
      <c r="V52" s="34"/>
      <c r="W52" s="28"/>
      <c r="X52" s="36"/>
      <c r="Y52" s="36"/>
      <c r="Z52" s="36"/>
      <c r="AA52" s="36"/>
      <c r="AB52" s="28"/>
      <c r="AC52" s="36">
        <v>15</v>
      </c>
      <c r="AD52" s="36">
        <v>30</v>
      </c>
      <c r="AE52" s="36"/>
      <c r="AF52" s="36"/>
      <c r="AG52" s="28">
        <v>2</v>
      </c>
      <c r="AH52" s="17">
        <f t="shared" si="4"/>
        <v>45</v>
      </c>
      <c r="AI52" s="18">
        <f t="shared" ref="AI52" si="16">D52+I52+N52+S52+X52+AC52</f>
        <v>15</v>
      </c>
      <c r="AJ52" s="18">
        <f t="shared" ref="AJ52" si="17">E52+J52+O52+T52+Y52+AD52</f>
        <v>30</v>
      </c>
      <c r="AK52" s="18">
        <f t="shared" ref="AK52" si="18">F52+K52+P52+U52+Z52+AE52</f>
        <v>0</v>
      </c>
      <c r="AL52" s="18">
        <f t="shared" ref="AL52" si="19">G52+L52+Q52+V52+AA52+AF52</f>
        <v>0</v>
      </c>
      <c r="AM52" s="16">
        <f t="shared" ref="AM52" si="20">H52+M52+R52+W52+AB52+AG52</f>
        <v>2</v>
      </c>
      <c r="AN52" s="56">
        <v>1.2</v>
      </c>
      <c r="AO52" s="56">
        <v>0.6</v>
      </c>
      <c r="AP52" s="57">
        <f t="shared" si="15"/>
        <v>1.7999999999999998</v>
      </c>
    </row>
    <row r="53" spans="1:42" ht="20.100000000000001" customHeight="1" x14ac:dyDescent="0.2">
      <c r="A53" s="11">
        <v>5</v>
      </c>
      <c r="B53" s="31" t="s">
        <v>79</v>
      </c>
      <c r="C53" s="50" t="s">
        <v>35</v>
      </c>
      <c r="D53" s="32"/>
      <c r="E53" s="32"/>
      <c r="F53" s="32"/>
      <c r="G53" s="32"/>
      <c r="H53" s="28"/>
      <c r="I53" s="32"/>
      <c r="J53" s="32"/>
      <c r="K53" s="32"/>
      <c r="L53" s="32"/>
      <c r="M53" s="28"/>
      <c r="N53" s="34"/>
      <c r="O53" s="34"/>
      <c r="P53" s="34"/>
      <c r="Q53" s="34"/>
      <c r="R53" s="28"/>
      <c r="S53" s="34"/>
      <c r="T53" s="34">
        <v>15</v>
      </c>
      <c r="U53" s="34"/>
      <c r="V53" s="34"/>
      <c r="W53" s="28">
        <v>1</v>
      </c>
      <c r="X53" s="36"/>
      <c r="Y53" s="36"/>
      <c r="Z53" s="36"/>
      <c r="AA53" s="36"/>
      <c r="AB53" s="28"/>
      <c r="AC53" s="36"/>
      <c r="AD53" s="36"/>
      <c r="AE53" s="36"/>
      <c r="AF53" s="36"/>
      <c r="AG53" s="28"/>
      <c r="AH53" s="17">
        <f t="shared" si="4"/>
        <v>15</v>
      </c>
      <c r="AI53" s="18">
        <f t="shared" si="14"/>
        <v>0</v>
      </c>
      <c r="AJ53" s="18">
        <f t="shared" si="14"/>
        <v>15</v>
      </c>
      <c r="AK53" s="18">
        <f t="shared" si="14"/>
        <v>0</v>
      </c>
      <c r="AL53" s="18">
        <f t="shared" si="14"/>
        <v>0</v>
      </c>
      <c r="AM53" s="16">
        <f t="shared" si="14"/>
        <v>1</v>
      </c>
      <c r="AN53" s="56">
        <v>0.6</v>
      </c>
      <c r="AO53" s="56">
        <v>0</v>
      </c>
      <c r="AP53" s="57">
        <f t="shared" si="15"/>
        <v>0.6</v>
      </c>
    </row>
    <row r="54" spans="1:42" ht="20.100000000000001" customHeight="1" x14ac:dyDescent="0.2">
      <c r="A54" s="11">
        <v>6</v>
      </c>
      <c r="B54" s="31" t="s">
        <v>80</v>
      </c>
      <c r="C54" s="50" t="s">
        <v>35</v>
      </c>
      <c r="D54" s="32"/>
      <c r="E54" s="32"/>
      <c r="F54" s="32"/>
      <c r="G54" s="32"/>
      <c r="H54" s="28"/>
      <c r="I54" s="32"/>
      <c r="J54" s="32"/>
      <c r="K54" s="32"/>
      <c r="L54" s="32"/>
      <c r="M54" s="28"/>
      <c r="N54" s="34"/>
      <c r="O54" s="34"/>
      <c r="P54" s="34"/>
      <c r="Q54" s="34"/>
      <c r="R54" s="28"/>
      <c r="S54" s="34"/>
      <c r="T54" s="34">
        <v>15</v>
      </c>
      <c r="U54" s="34"/>
      <c r="V54" s="34"/>
      <c r="W54" s="28">
        <v>1</v>
      </c>
      <c r="X54" s="36"/>
      <c r="Y54" s="36"/>
      <c r="Z54" s="36"/>
      <c r="AA54" s="36"/>
      <c r="AB54" s="28"/>
      <c r="AC54" s="36"/>
      <c r="AD54" s="36"/>
      <c r="AE54" s="36"/>
      <c r="AF54" s="36"/>
      <c r="AG54" s="28"/>
      <c r="AH54" s="17">
        <f t="shared" si="4"/>
        <v>15</v>
      </c>
      <c r="AI54" s="18">
        <f t="shared" si="14"/>
        <v>0</v>
      </c>
      <c r="AJ54" s="18">
        <f t="shared" si="14"/>
        <v>15</v>
      </c>
      <c r="AK54" s="18">
        <f t="shared" si="14"/>
        <v>0</v>
      </c>
      <c r="AL54" s="18">
        <f t="shared" si="14"/>
        <v>0</v>
      </c>
      <c r="AM54" s="16">
        <f t="shared" si="14"/>
        <v>1</v>
      </c>
      <c r="AN54" s="56">
        <v>0.6</v>
      </c>
      <c r="AO54" s="56">
        <v>0</v>
      </c>
      <c r="AP54" s="57">
        <f t="shared" si="15"/>
        <v>0.6</v>
      </c>
    </row>
    <row r="55" spans="1:42" ht="20.100000000000001" customHeight="1" x14ac:dyDescent="0.2">
      <c r="A55" s="11">
        <v>7</v>
      </c>
      <c r="B55" s="31" t="s">
        <v>81</v>
      </c>
      <c r="C55" s="50" t="s">
        <v>35</v>
      </c>
      <c r="D55" s="32"/>
      <c r="E55" s="32"/>
      <c r="F55" s="32"/>
      <c r="G55" s="32"/>
      <c r="H55" s="28"/>
      <c r="I55" s="32"/>
      <c r="J55" s="32"/>
      <c r="K55" s="32"/>
      <c r="L55" s="32"/>
      <c r="M55" s="28"/>
      <c r="N55" s="34"/>
      <c r="O55" s="34"/>
      <c r="P55" s="34"/>
      <c r="Q55" s="34"/>
      <c r="R55" s="28"/>
      <c r="S55" s="34"/>
      <c r="T55" s="34"/>
      <c r="U55" s="34"/>
      <c r="V55" s="34"/>
      <c r="W55" s="28"/>
      <c r="X55" s="36"/>
      <c r="Y55" s="36"/>
      <c r="Z55" s="36"/>
      <c r="AA55" s="36">
        <v>30</v>
      </c>
      <c r="AB55" s="28">
        <v>1</v>
      </c>
      <c r="AC55" s="36"/>
      <c r="AD55" s="36"/>
      <c r="AE55" s="36"/>
      <c r="AF55" s="36"/>
      <c r="AG55" s="28"/>
      <c r="AH55" s="17">
        <f t="shared" si="4"/>
        <v>30</v>
      </c>
      <c r="AI55" s="18">
        <f t="shared" si="14"/>
        <v>0</v>
      </c>
      <c r="AJ55" s="18">
        <f t="shared" si="14"/>
        <v>0</v>
      </c>
      <c r="AK55" s="18">
        <f t="shared" si="14"/>
        <v>0</v>
      </c>
      <c r="AL55" s="18">
        <f t="shared" si="14"/>
        <v>30</v>
      </c>
      <c r="AM55" s="16">
        <f t="shared" si="14"/>
        <v>1</v>
      </c>
      <c r="AN55" s="56">
        <v>0.6</v>
      </c>
      <c r="AO55" s="56">
        <v>0</v>
      </c>
      <c r="AP55" s="57">
        <f t="shared" si="15"/>
        <v>0.6</v>
      </c>
    </row>
    <row r="56" spans="1:42" ht="20.100000000000001" customHeight="1" x14ac:dyDescent="0.2">
      <c r="A56" s="82" t="s">
        <v>82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22">
        <f>AH57+AH58+AH59+AH60+AH61</f>
        <v>255</v>
      </c>
      <c r="AI56" s="22">
        <f t="shared" ref="AI56:AM56" si="21">AI57+AI58+AI59+AI60+AI61</f>
        <v>30</v>
      </c>
      <c r="AJ56" s="22">
        <f t="shared" si="21"/>
        <v>105</v>
      </c>
      <c r="AK56" s="22">
        <f t="shared" si="21"/>
        <v>0</v>
      </c>
      <c r="AL56" s="22">
        <f t="shared" si="21"/>
        <v>120</v>
      </c>
      <c r="AM56" s="15">
        <f t="shared" si="21"/>
        <v>16</v>
      </c>
      <c r="AN56" s="54">
        <f>SUM(AN57:AN61)</f>
        <v>6</v>
      </c>
      <c r="AO56" s="54">
        <f>SUM(AO57:AO61)</f>
        <v>2.4</v>
      </c>
      <c r="AP56" s="55">
        <f t="shared" ref="AP56:AP73" si="22">AN56+AO56</f>
        <v>8.4</v>
      </c>
    </row>
    <row r="57" spans="1:42" ht="20.100000000000001" customHeight="1" x14ac:dyDescent="0.2">
      <c r="A57" s="11">
        <v>1</v>
      </c>
      <c r="B57" s="31" t="s">
        <v>83</v>
      </c>
      <c r="C57" s="59" t="s">
        <v>53</v>
      </c>
      <c r="D57" s="32"/>
      <c r="E57" s="32"/>
      <c r="F57" s="32"/>
      <c r="G57" s="32"/>
      <c r="H57" s="51"/>
      <c r="I57" s="32"/>
      <c r="J57" s="32"/>
      <c r="K57" s="32"/>
      <c r="L57" s="33"/>
      <c r="M57" s="28"/>
      <c r="N57" s="34"/>
      <c r="O57" s="34"/>
      <c r="P57" s="34"/>
      <c r="Q57" s="34"/>
      <c r="R57" s="51"/>
      <c r="S57" s="34"/>
      <c r="T57" s="34"/>
      <c r="U57" s="34"/>
      <c r="V57" s="35"/>
      <c r="W57" s="28"/>
      <c r="X57" s="36">
        <v>15</v>
      </c>
      <c r="Y57" s="36">
        <v>15</v>
      </c>
      <c r="Z57" s="36"/>
      <c r="AA57" s="36"/>
      <c r="AB57" s="28">
        <v>2</v>
      </c>
      <c r="AC57" s="36">
        <v>15</v>
      </c>
      <c r="AD57" s="36">
        <v>15</v>
      </c>
      <c r="AE57" s="36"/>
      <c r="AF57" s="36"/>
      <c r="AG57" s="28">
        <v>3</v>
      </c>
      <c r="AH57" s="17">
        <f t="shared" si="4"/>
        <v>60</v>
      </c>
      <c r="AI57" s="18">
        <f t="shared" ref="AI57:AM61" si="23">D57+I57+N57+S57+X57+AC57</f>
        <v>30</v>
      </c>
      <c r="AJ57" s="18">
        <f t="shared" si="23"/>
        <v>30</v>
      </c>
      <c r="AK57" s="18">
        <f t="shared" si="23"/>
        <v>0</v>
      </c>
      <c r="AL57" s="18">
        <f t="shared" si="23"/>
        <v>0</v>
      </c>
      <c r="AM57" s="16">
        <f t="shared" si="23"/>
        <v>5</v>
      </c>
      <c r="AN57" s="56">
        <v>2.4</v>
      </c>
      <c r="AO57" s="56">
        <v>1.2</v>
      </c>
      <c r="AP57" s="57">
        <f t="shared" si="22"/>
        <v>3.5999999999999996</v>
      </c>
    </row>
    <row r="58" spans="1:42" ht="20.100000000000001" customHeight="1" x14ac:dyDescent="0.2">
      <c r="A58" s="11">
        <v>2</v>
      </c>
      <c r="B58" s="31" t="s">
        <v>84</v>
      </c>
      <c r="C58" s="50" t="s">
        <v>35</v>
      </c>
      <c r="D58" s="32"/>
      <c r="E58" s="32"/>
      <c r="F58" s="32"/>
      <c r="G58" s="32"/>
      <c r="H58" s="51"/>
      <c r="I58" s="32"/>
      <c r="J58" s="32"/>
      <c r="K58" s="32"/>
      <c r="L58" s="33"/>
      <c r="M58" s="28"/>
      <c r="N58" s="34"/>
      <c r="O58" s="34"/>
      <c r="P58" s="34"/>
      <c r="Q58" s="34"/>
      <c r="R58" s="28"/>
      <c r="S58" s="34"/>
      <c r="T58" s="34"/>
      <c r="U58" s="34"/>
      <c r="V58" s="35"/>
      <c r="W58" s="28"/>
      <c r="X58" s="36"/>
      <c r="Y58" s="36">
        <v>15</v>
      </c>
      <c r="Z58" s="36"/>
      <c r="AA58" s="36"/>
      <c r="AB58" s="28">
        <v>1</v>
      </c>
      <c r="AC58" s="36"/>
      <c r="AD58" s="36"/>
      <c r="AE58" s="36"/>
      <c r="AF58" s="36"/>
      <c r="AG58" s="28"/>
      <c r="AH58" s="17">
        <f t="shared" si="4"/>
        <v>15</v>
      </c>
      <c r="AI58" s="18">
        <f t="shared" si="23"/>
        <v>0</v>
      </c>
      <c r="AJ58" s="18">
        <f t="shared" si="23"/>
        <v>15</v>
      </c>
      <c r="AK58" s="18">
        <f t="shared" si="23"/>
        <v>0</v>
      </c>
      <c r="AL58" s="18">
        <f t="shared" si="23"/>
        <v>0</v>
      </c>
      <c r="AM58" s="16">
        <f t="shared" si="23"/>
        <v>1</v>
      </c>
      <c r="AN58" s="56">
        <v>0.6</v>
      </c>
      <c r="AO58" s="56">
        <v>0</v>
      </c>
      <c r="AP58" s="57">
        <f t="shared" si="22"/>
        <v>0.6</v>
      </c>
    </row>
    <row r="59" spans="1:42" ht="20.100000000000001" customHeight="1" x14ac:dyDescent="0.2">
      <c r="A59" s="11">
        <v>3</v>
      </c>
      <c r="B59" s="31" t="s">
        <v>85</v>
      </c>
      <c r="C59" s="50" t="s">
        <v>35</v>
      </c>
      <c r="D59" s="32"/>
      <c r="E59" s="32"/>
      <c r="F59" s="32"/>
      <c r="G59" s="32"/>
      <c r="H59" s="28"/>
      <c r="I59" s="32"/>
      <c r="J59" s="32"/>
      <c r="K59" s="32"/>
      <c r="L59" s="32"/>
      <c r="M59" s="28"/>
      <c r="N59" s="34"/>
      <c r="O59" s="34"/>
      <c r="P59" s="34"/>
      <c r="Q59" s="34"/>
      <c r="R59" s="28"/>
      <c r="S59" s="34"/>
      <c r="T59" s="34"/>
      <c r="U59" s="34"/>
      <c r="V59" s="34"/>
      <c r="W59" s="28"/>
      <c r="X59" s="36"/>
      <c r="Y59" s="36">
        <v>15</v>
      </c>
      <c r="Z59" s="36"/>
      <c r="AA59" s="36"/>
      <c r="AB59" s="28">
        <v>1</v>
      </c>
      <c r="AC59" s="36"/>
      <c r="AD59" s="36"/>
      <c r="AE59" s="36"/>
      <c r="AF59" s="36"/>
      <c r="AG59" s="28"/>
      <c r="AH59" s="17">
        <f t="shared" si="4"/>
        <v>15</v>
      </c>
      <c r="AI59" s="18">
        <f t="shared" si="23"/>
        <v>0</v>
      </c>
      <c r="AJ59" s="18">
        <f t="shared" si="23"/>
        <v>15</v>
      </c>
      <c r="AK59" s="18">
        <f t="shared" si="23"/>
        <v>0</v>
      </c>
      <c r="AL59" s="18">
        <f t="shared" si="23"/>
        <v>0</v>
      </c>
      <c r="AM59" s="16">
        <f t="shared" si="23"/>
        <v>1</v>
      </c>
      <c r="AN59" s="56">
        <v>0.6</v>
      </c>
      <c r="AO59" s="56">
        <v>0</v>
      </c>
      <c r="AP59" s="57">
        <f t="shared" si="22"/>
        <v>0.6</v>
      </c>
    </row>
    <row r="60" spans="1:42" ht="20.100000000000001" customHeight="1" x14ac:dyDescent="0.2">
      <c r="A60" s="11">
        <v>4</v>
      </c>
      <c r="B60" s="31" t="s">
        <v>86</v>
      </c>
      <c r="C60" s="50" t="s">
        <v>35</v>
      </c>
      <c r="D60" s="32"/>
      <c r="E60" s="32"/>
      <c r="F60" s="32"/>
      <c r="G60" s="32"/>
      <c r="H60" s="51"/>
      <c r="I60" s="32"/>
      <c r="J60" s="32"/>
      <c r="K60" s="32"/>
      <c r="L60" s="32"/>
      <c r="M60" s="51"/>
      <c r="N60" s="34"/>
      <c r="O60" s="34">
        <v>45</v>
      </c>
      <c r="P60" s="34"/>
      <c r="Q60" s="34"/>
      <c r="R60" s="51">
        <v>2</v>
      </c>
      <c r="S60" s="34"/>
      <c r="T60" s="34"/>
      <c r="U60" s="34"/>
      <c r="V60" s="34"/>
      <c r="W60" s="51"/>
      <c r="X60" s="36"/>
      <c r="Y60" s="36"/>
      <c r="Z60" s="36"/>
      <c r="AA60" s="36"/>
      <c r="AB60" s="51"/>
      <c r="AC60" s="36"/>
      <c r="AD60" s="36"/>
      <c r="AE60" s="36"/>
      <c r="AF60" s="36"/>
      <c r="AG60" s="51"/>
      <c r="AH60" s="17">
        <f t="shared" si="4"/>
        <v>45</v>
      </c>
      <c r="AI60" s="18">
        <f t="shared" si="23"/>
        <v>0</v>
      </c>
      <c r="AJ60" s="18">
        <f t="shared" si="23"/>
        <v>45</v>
      </c>
      <c r="AK60" s="18">
        <f t="shared" si="23"/>
        <v>0</v>
      </c>
      <c r="AL60" s="18">
        <f t="shared" si="23"/>
        <v>0</v>
      </c>
      <c r="AM60" s="16">
        <f t="shared" si="23"/>
        <v>2</v>
      </c>
      <c r="AN60" s="56">
        <v>1.2</v>
      </c>
      <c r="AO60" s="56">
        <v>0.6</v>
      </c>
      <c r="AP60" s="57">
        <f t="shared" si="22"/>
        <v>1.7999999999999998</v>
      </c>
    </row>
    <row r="61" spans="1:42" ht="20.100000000000001" customHeight="1" x14ac:dyDescent="0.2">
      <c r="A61" s="11">
        <v>5</v>
      </c>
      <c r="B61" s="31" t="s">
        <v>81</v>
      </c>
      <c r="C61" s="50" t="s">
        <v>35</v>
      </c>
      <c r="D61" s="32"/>
      <c r="E61" s="32"/>
      <c r="F61" s="32"/>
      <c r="G61" s="32"/>
      <c r="H61" s="51"/>
      <c r="I61" s="32"/>
      <c r="J61" s="32"/>
      <c r="K61" s="32"/>
      <c r="L61" s="32"/>
      <c r="M61" s="51"/>
      <c r="N61" s="34"/>
      <c r="O61" s="34"/>
      <c r="P61" s="34"/>
      <c r="Q61" s="34"/>
      <c r="R61" s="51"/>
      <c r="S61" s="34"/>
      <c r="T61" s="34"/>
      <c r="U61" s="34"/>
      <c r="V61" s="34"/>
      <c r="W61" s="51"/>
      <c r="X61" s="36"/>
      <c r="Y61" s="36"/>
      <c r="Z61" s="36"/>
      <c r="AA61" s="36">
        <v>70</v>
      </c>
      <c r="AB61" s="51">
        <v>4</v>
      </c>
      <c r="AC61" s="36"/>
      <c r="AD61" s="36"/>
      <c r="AE61" s="36"/>
      <c r="AF61" s="36">
        <v>50</v>
      </c>
      <c r="AG61" s="51">
        <v>3</v>
      </c>
      <c r="AH61" s="17">
        <f t="shared" si="4"/>
        <v>120</v>
      </c>
      <c r="AI61" s="18">
        <f t="shared" si="23"/>
        <v>0</v>
      </c>
      <c r="AJ61" s="18">
        <f t="shared" si="23"/>
        <v>0</v>
      </c>
      <c r="AK61" s="18">
        <f t="shared" si="23"/>
        <v>0</v>
      </c>
      <c r="AL61" s="18">
        <f t="shared" si="23"/>
        <v>120</v>
      </c>
      <c r="AM61" s="16">
        <f t="shared" si="23"/>
        <v>7</v>
      </c>
      <c r="AN61" s="56">
        <v>1.2</v>
      </c>
      <c r="AO61" s="56">
        <v>0.6</v>
      </c>
      <c r="AP61" s="57">
        <f t="shared" si="22"/>
        <v>1.7999999999999998</v>
      </c>
    </row>
    <row r="62" spans="1:42" ht="20.100000000000001" customHeight="1" x14ac:dyDescent="0.2">
      <c r="A62" s="82" t="s">
        <v>118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22">
        <f>SUM(AH63:AH73)</f>
        <v>480</v>
      </c>
      <c r="AI62" s="22">
        <f t="shared" ref="AI62:AO62" si="24">SUM(AI63:AI73)</f>
        <v>150</v>
      </c>
      <c r="AJ62" s="22">
        <f t="shared" si="24"/>
        <v>210</v>
      </c>
      <c r="AK62" s="22">
        <f t="shared" si="24"/>
        <v>30</v>
      </c>
      <c r="AL62" s="22">
        <f t="shared" si="24"/>
        <v>90</v>
      </c>
      <c r="AM62" s="15">
        <f t="shared" si="24"/>
        <v>41</v>
      </c>
      <c r="AN62" s="54">
        <f t="shared" si="24"/>
        <v>13.799999999999997</v>
      </c>
      <c r="AO62" s="54">
        <f t="shared" si="24"/>
        <v>5.9999999999999991</v>
      </c>
      <c r="AP62" s="55">
        <f t="shared" si="22"/>
        <v>19.799999999999997</v>
      </c>
    </row>
    <row r="63" spans="1:42" ht="20.100000000000001" customHeight="1" x14ac:dyDescent="0.2">
      <c r="A63" s="11">
        <v>1</v>
      </c>
      <c r="B63" s="31" t="s">
        <v>119</v>
      </c>
      <c r="C63" s="50" t="s">
        <v>35</v>
      </c>
      <c r="D63" s="32"/>
      <c r="E63" s="32"/>
      <c r="F63" s="32"/>
      <c r="G63" s="32"/>
      <c r="H63" s="51"/>
      <c r="I63" s="32"/>
      <c r="J63" s="32"/>
      <c r="K63" s="32"/>
      <c r="L63" s="33"/>
      <c r="M63" s="28"/>
      <c r="N63" s="34">
        <v>15</v>
      </c>
      <c r="O63" s="34">
        <v>30</v>
      </c>
      <c r="P63" s="34"/>
      <c r="Q63" s="34"/>
      <c r="R63" s="51">
        <v>4</v>
      </c>
      <c r="S63" s="34"/>
      <c r="T63" s="34"/>
      <c r="U63" s="34"/>
      <c r="V63" s="35"/>
      <c r="W63" s="28"/>
      <c r="X63" s="36"/>
      <c r="Y63" s="36"/>
      <c r="Z63" s="36"/>
      <c r="AA63" s="36"/>
      <c r="AB63" s="28"/>
      <c r="AC63" s="36"/>
      <c r="AD63" s="36"/>
      <c r="AE63" s="36"/>
      <c r="AF63" s="36"/>
      <c r="AG63" s="28"/>
      <c r="AH63" s="17">
        <f t="shared" si="4"/>
        <v>45</v>
      </c>
      <c r="AI63" s="18">
        <f t="shared" ref="AI63:AM73" si="25">D63+I63+N63+S63+X63+AC63</f>
        <v>15</v>
      </c>
      <c r="AJ63" s="18">
        <f t="shared" si="25"/>
        <v>30</v>
      </c>
      <c r="AK63" s="18">
        <f t="shared" si="25"/>
        <v>0</v>
      </c>
      <c r="AL63" s="18">
        <f t="shared" si="25"/>
        <v>0</v>
      </c>
      <c r="AM63" s="16">
        <f t="shared" si="25"/>
        <v>4</v>
      </c>
      <c r="AN63" s="56">
        <v>1.8</v>
      </c>
      <c r="AO63" s="56">
        <v>0.6</v>
      </c>
      <c r="AP63" s="57">
        <f t="shared" si="22"/>
        <v>2.4</v>
      </c>
    </row>
    <row r="64" spans="1:42" ht="20.100000000000001" customHeight="1" x14ac:dyDescent="0.2">
      <c r="A64" s="11">
        <v>2</v>
      </c>
      <c r="B64" s="31" t="s">
        <v>120</v>
      </c>
      <c r="C64" s="59" t="s">
        <v>51</v>
      </c>
      <c r="D64" s="32"/>
      <c r="E64" s="32"/>
      <c r="F64" s="32"/>
      <c r="G64" s="32"/>
      <c r="H64" s="51"/>
      <c r="I64" s="32"/>
      <c r="J64" s="32"/>
      <c r="K64" s="32"/>
      <c r="L64" s="33"/>
      <c r="M64" s="28"/>
      <c r="N64" s="34">
        <v>15</v>
      </c>
      <c r="O64" s="34">
        <v>15</v>
      </c>
      <c r="P64" s="34"/>
      <c r="Q64" s="34"/>
      <c r="R64" s="51">
        <v>3</v>
      </c>
      <c r="S64" s="34">
        <v>15</v>
      </c>
      <c r="T64" s="34">
        <v>15</v>
      </c>
      <c r="U64" s="34"/>
      <c r="V64" s="35"/>
      <c r="W64" s="28">
        <v>3</v>
      </c>
      <c r="X64" s="36">
        <v>15</v>
      </c>
      <c r="Y64" s="36">
        <v>15</v>
      </c>
      <c r="Z64" s="36"/>
      <c r="AA64" s="36"/>
      <c r="AB64" s="28">
        <v>3</v>
      </c>
      <c r="AC64" s="36"/>
      <c r="AD64" s="36"/>
      <c r="AE64" s="36"/>
      <c r="AF64" s="36"/>
      <c r="AG64" s="28"/>
      <c r="AH64" s="17">
        <f t="shared" si="4"/>
        <v>90</v>
      </c>
      <c r="AI64" s="18">
        <f t="shared" si="25"/>
        <v>45</v>
      </c>
      <c r="AJ64" s="18">
        <f t="shared" si="25"/>
        <v>45</v>
      </c>
      <c r="AK64" s="18">
        <f t="shared" si="25"/>
        <v>0</v>
      </c>
      <c r="AL64" s="18">
        <f t="shared" si="25"/>
        <v>0</v>
      </c>
      <c r="AM64" s="16">
        <f t="shared" si="25"/>
        <v>9</v>
      </c>
      <c r="AN64" s="56">
        <v>1.8</v>
      </c>
      <c r="AO64" s="56">
        <v>0.6</v>
      </c>
      <c r="AP64" s="57">
        <f t="shared" si="22"/>
        <v>2.4</v>
      </c>
    </row>
    <row r="65" spans="1:42" ht="20.100000000000001" customHeight="1" x14ac:dyDescent="0.2">
      <c r="A65" s="11">
        <v>3</v>
      </c>
      <c r="B65" s="31" t="s">
        <v>121</v>
      </c>
      <c r="C65" s="50" t="s">
        <v>35</v>
      </c>
      <c r="D65" s="32"/>
      <c r="E65" s="32"/>
      <c r="F65" s="32"/>
      <c r="G65" s="32"/>
      <c r="H65" s="28"/>
      <c r="I65" s="32"/>
      <c r="J65" s="32"/>
      <c r="K65" s="32"/>
      <c r="L65" s="32"/>
      <c r="M65" s="28"/>
      <c r="N65" s="34">
        <v>15</v>
      </c>
      <c r="O65" s="34">
        <v>15</v>
      </c>
      <c r="P65" s="34"/>
      <c r="Q65" s="34"/>
      <c r="R65" s="28">
        <v>3</v>
      </c>
      <c r="S65" s="34"/>
      <c r="T65" s="34"/>
      <c r="U65" s="34"/>
      <c r="V65" s="34"/>
      <c r="W65" s="28"/>
      <c r="X65" s="36"/>
      <c r="Y65" s="36"/>
      <c r="Z65" s="36"/>
      <c r="AA65" s="36"/>
      <c r="AB65" s="28"/>
      <c r="AC65" s="36"/>
      <c r="AD65" s="36"/>
      <c r="AE65" s="36"/>
      <c r="AF65" s="36"/>
      <c r="AG65" s="28"/>
      <c r="AH65" s="17">
        <f t="shared" si="4"/>
        <v>30</v>
      </c>
      <c r="AI65" s="18">
        <f t="shared" si="25"/>
        <v>15</v>
      </c>
      <c r="AJ65" s="18">
        <f t="shared" si="25"/>
        <v>15</v>
      </c>
      <c r="AK65" s="18">
        <f t="shared" si="25"/>
        <v>0</v>
      </c>
      <c r="AL65" s="18">
        <f t="shared" si="25"/>
        <v>0</v>
      </c>
      <c r="AM65" s="16">
        <f t="shared" si="25"/>
        <v>3</v>
      </c>
      <c r="AN65" s="56">
        <v>1.2</v>
      </c>
      <c r="AO65" s="56">
        <v>0.6</v>
      </c>
      <c r="AP65" s="57">
        <f t="shared" si="22"/>
        <v>1.7999999999999998</v>
      </c>
    </row>
    <row r="66" spans="1:42" ht="20.100000000000001" customHeight="1" x14ac:dyDescent="0.2">
      <c r="A66" s="11">
        <v>4</v>
      </c>
      <c r="B66" s="31" t="s">
        <v>122</v>
      </c>
      <c r="C66" s="50" t="s">
        <v>35</v>
      </c>
      <c r="D66" s="32"/>
      <c r="E66" s="32"/>
      <c r="F66" s="32"/>
      <c r="G66" s="32"/>
      <c r="H66" s="51"/>
      <c r="I66" s="32"/>
      <c r="J66" s="32"/>
      <c r="K66" s="32"/>
      <c r="L66" s="33"/>
      <c r="M66" s="28"/>
      <c r="N66" s="34"/>
      <c r="O66" s="34"/>
      <c r="P66" s="34"/>
      <c r="Q66" s="34"/>
      <c r="R66" s="51"/>
      <c r="S66" s="34">
        <v>15</v>
      </c>
      <c r="T66" s="34">
        <v>15</v>
      </c>
      <c r="U66" s="34"/>
      <c r="V66" s="35"/>
      <c r="W66" s="28">
        <v>3</v>
      </c>
      <c r="X66" s="36"/>
      <c r="Y66" s="36"/>
      <c r="Z66" s="36"/>
      <c r="AA66" s="36"/>
      <c r="AB66" s="28"/>
      <c r="AC66" s="36"/>
      <c r="AD66" s="36"/>
      <c r="AE66" s="36"/>
      <c r="AF66" s="36"/>
      <c r="AG66" s="28"/>
      <c r="AH66" s="17">
        <f t="shared" si="4"/>
        <v>30</v>
      </c>
      <c r="AI66" s="18">
        <f t="shared" si="25"/>
        <v>15</v>
      </c>
      <c r="AJ66" s="18">
        <f t="shared" si="25"/>
        <v>15</v>
      </c>
      <c r="AK66" s="18">
        <f t="shared" si="25"/>
        <v>0</v>
      </c>
      <c r="AL66" s="18">
        <f t="shared" si="25"/>
        <v>0</v>
      </c>
      <c r="AM66" s="16">
        <f t="shared" si="25"/>
        <v>3</v>
      </c>
      <c r="AN66" s="56">
        <v>1.2</v>
      </c>
      <c r="AO66" s="56">
        <v>0.6</v>
      </c>
      <c r="AP66" s="57">
        <f t="shared" si="22"/>
        <v>1.7999999999999998</v>
      </c>
    </row>
    <row r="67" spans="1:42" ht="20.100000000000001" customHeight="1" x14ac:dyDescent="0.2">
      <c r="A67" s="11">
        <v>5</v>
      </c>
      <c r="B67" s="31" t="s">
        <v>123</v>
      </c>
      <c r="C67" s="50" t="s">
        <v>35</v>
      </c>
      <c r="D67" s="32"/>
      <c r="E67" s="32"/>
      <c r="F67" s="32"/>
      <c r="G67" s="32"/>
      <c r="H67" s="28"/>
      <c r="I67" s="32"/>
      <c r="J67" s="32"/>
      <c r="K67" s="32"/>
      <c r="L67" s="32"/>
      <c r="M67" s="28"/>
      <c r="N67" s="34"/>
      <c r="O67" s="34"/>
      <c r="P67" s="34"/>
      <c r="Q67" s="34"/>
      <c r="R67" s="28"/>
      <c r="S67" s="34">
        <v>15</v>
      </c>
      <c r="T67" s="34">
        <v>30</v>
      </c>
      <c r="U67" s="34"/>
      <c r="V67" s="34"/>
      <c r="W67" s="28">
        <v>4</v>
      </c>
      <c r="X67" s="36"/>
      <c r="Y67" s="36"/>
      <c r="Z67" s="36"/>
      <c r="AA67" s="36"/>
      <c r="AB67" s="28"/>
      <c r="AC67" s="36"/>
      <c r="AD67" s="36"/>
      <c r="AE67" s="36"/>
      <c r="AF67" s="36"/>
      <c r="AG67" s="28"/>
      <c r="AH67" s="17">
        <f t="shared" si="4"/>
        <v>45</v>
      </c>
      <c r="AI67" s="18">
        <f t="shared" si="25"/>
        <v>15</v>
      </c>
      <c r="AJ67" s="18">
        <f t="shared" si="25"/>
        <v>30</v>
      </c>
      <c r="AK67" s="18">
        <f t="shared" si="25"/>
        <v>0</v>
      </c>
      <c r="AL67" s="18">
        <f t="shared" si="25"/>
        <v>0</v>
      </c>
      <c r="AM67" s="16">
        <f t="shared" si="25"/>
        <v>4</v>
      </c>
      <c r="AN67" s="56">
        <v>1.8</v>
      </c>
      <c r="AO67" s="56">
        <v>0.6</v>
      </c>
      <c r="AP67" s="57">
        <f t="shared" si="22"/>
        <v>2.4</v>
      </c>
    </row>
    <row r="68" spans="1:42" ht="20.100000000000001" customHeight="1" x14ac:dyDescent="0.2">
      <c r="A68" s="11">
        <v>6</v>
      </c>
      <c r="B68" s="31" t="s">
        <v>124</v>
      </c>
      <c r="C68" s="50" t="s">
        <v>35</v>
      </c>
      <c r="D68" s="32"/>
      <c r="E68" s="32"/>
      <c r="F68" s="32"/>
      <c r="G68" s="32"/>
      <c r="H68" s="28"/>
      <c r="I68" s="32"/>
      <c r="J68" s="32"/>
      <c r="K68" s="32"/>
      <c r="L68" s="32"/>
      <c r="M68" s="28"/>
      <c r="N68" s="34"/>
      <c r="O68" s="34"/>
      <c r="P68" s="34"/>
      <c r="Q68" s="34"/>
      <c r="R68" s="28"/>
      <c r="S68" s="34"/>
      <c r="T68" s="34"/>
      <c r="U68" s="34"/>
      <c r="V68" s="34"/>
      <c r="W68" s="28"/>
      <c r="X68" s="36"/>
      <c r="Y68" s="36"/>
      <c r="Z68" s="36"/>
      <c r="AA68" s="36"/>
      <c r="AB68" s="28"/>
      <c r="AC68" s="36">
        <v>15</v>
      </c>
      <c r="AD68" s="36">
        <v>15</v>
      </c>
      <c r="AE68" s="36"/>
      <c r="AF68" s="36"/>
      <c r="AG68" s="28">
        <v>3</v>
      </c>
      <c r="AH68" s="17">
        <f t="shared" si="4"/>
        <v>30</v>
      </c>
      <c r="AI68" s="18">
        <f t="shared" si="25"/>
        <v>15</v>
      </c>
      <c r="AJ68" s="18">
        <f t="shared" si="25"/>
        <v>15</v>
      </c>
      <c r="AK68" s="18">
        <f t="shared" si="25"/>
        <v>0</v>
      </c>
      <c r="AL68" s="18">
        <f t="shared" si="25"/>
        <v>0</v>
      </c>
      <c r="AM68" s="16">
        <f t="shared" si="25"/>
        <v>3</v>
      </c>
      <c r="AN68" s="56">
        <v>1.2</v>
      </c>
      <c r="AO68" s="56">
        <v>0.6</v>
      </c>
      <c r="AP68" s="57">
        <f t="shared" si="22"/>
        <v>1.7999999999999998</v>
      </c>
    </row>
    <row r="69" spans="1:42" ht="20.100000000000001" customHeight="1" x14ac:dyDescent="0.2">
      <c r="A69" s="11">
        <v>7</v>
      </c>
      <c r="B69" s="31" t="s">
        <v>125</v>
      </c>
      <c r="C69" s="59" t="s">
        <v>59</v>
      </c>
      <c r="D69" s="32"/>
      <c r="E69" s="32"/>
      <c r="F69" s="32"/>
      <c r="G69" s="32"/>
      <c r="H69" s="28"/>
      <c r="I69" s="32"/>
      <c r="J69" s="32"/>
      <c r="K69" s="32"/>
      <c r="L69" s="32"/>
      <c r="M69" s="28"/>
      <c r="N69" s="34">
        <v>15</v>
      </c>
      <c r="O69" s="34">
        <v>15</v>
      </c>
      <c r="P69" s="34"/>
      <c r="Q69" s="34"/>
      <c r="R69" s="28">
        <v>3</v>
      </c>
      <c r="S69" s="34"/>
      <c r="T69" s="34"/>
      <c r="U69" s="34"/>
      <c r="V69" s="34"/>
      <c r="W69" s="28"/>
      <c r="X69" s="37"/>
      <c r="Y69" s="36"/>
      <c r="Z69" s="36"/>
      <c r="AA69" s="36"/>
      <c r="AB69" s="28"/>
      <c r="AC69" s="36"/>
      <c r="AD69" s="36"/>
      <c r="AE69" s="36"/>
      <c r="AF69" s="36"/>
      <c r="AG69" s="28"/>
      <c r="AH69" s="17">
        <f t="shared" si="4"/>
        <v>30</v>
      </c>
      <c r="AI69" s="18">
        <f t="shared" si="25"/>
        <v>15</v>
      </c>
      <c r="AJ69" s="18">
        <f t="shared" si="25"/>
        <v>15</v>
      </c>
      <c r="AK69" s="18">
        <f t="shared" si="25"/>
        <v>0</v>
      </c>
      <c r="AL69" s="18">
        <f t="shared" si="25"/>
        <v>0</v>
      </c>
      <c r="AM69" s="16">
        <f t="shared" si="25"/>
        <v>3</v>
      </c>
      <c r="AN69" s="56">
        <v>1.2</v>
      </c>
      <c r="AO69" s="56">
        <v>0.6</v>
      </c>
      <c r="AP69" s="57">
        <f t="shared" si="22"/>
        <v>1.7999999999999998</v>
      </c>
    </row>
    <row r="70" spans="1:42" ht="20.100000000000001" customHeight="1" x14ac:dyDescent="0.2">
      <c r="A70" s="11">
        <v>8</v>
      </c>
      <c r="B70" s="31" t="s">
        <v>126</v>
      </c>
      <c r="C70" s="50" t="s">
        <v>35</v>
      </c>
      <c r="D70" s="32"/>
      <c r="E70" s="32"/>
      <c r="F70" s="32"/>
      <c r="G70" s="32"/>
      <c r="H70" s="28"/>
      <c r="I70" s="32"/>
      <c r="J70" s="32"/>
      <c r="K70" s="32"/>
      <c r="L70" s="32"/>
      <c r="M70" s="28"/>
      <c r="N70" s="34"/>
      <c r="O70" s="34"/>
      <c r="P70" s="34"/>
      <c r="Q70" s="34"/>
      <c r="R70" s="28"/>
      <c r="S70" s="34"/>
      <c r="T70" s="34"/>
      <c r="U70" s="34"/>
      <c r="V70" s="34"/>
      <c r="W70" s="28"/>
      <c r="X70" s="37">
        <v>15</v>
      </c>
      <c r="Y70" s="36">
        <v>15</v>
      </c>
      <c r="Z70" s="36"/>
      <c r="AA70" s="36"/>
      <c r="AB70" s="28">
        <v>3</v>
      </c>
      <c r="AC70" s="36"/>
      <c r="AD70" s="36"/>
      <c r="AE70" s="36"/>
      <c r="AF70" s="36"/>
      <c r="AG70" s="28"/>
      <c r="AH70" s="17">
        <f t="shared" si="4"/>
        <v>30</v>
      </c>
      <c r="AI70" s="18">
        <f t="shared" si="25"/>
        <v>15</v>
      </c>
      <c r="AJ70" s="18">
        <f t="shared" si="25"/>
        <v>15</v>
      </c>
      <c r="AK70" s="18">
        <f t="shared" si="25"/>
        <v>0</v>
      </c>
      <c r="AL70" s="18">
        <f t="shared" si="25"/>
        <v>0</v>
      </c>
      <c r="AM70" s="16">
        <f t="shared" si="25"/>
        <v>3</v>
      </c>
      <c r="AN70" s="56">
        <v>1.2</v>
      </c>
      <c r="AO70" s="56">
        <v>0.6</v>
      </c>
      <c r="AP70" s="57">
        <f t="shared" si="22"/>
        <v>1.7999999999999998</v>
      </c>
    </row>
    <row r="71" spans="1:42" ht="20.100000000000001" customHeight="1" x14ac:dyDescent="0.2">
      <c r="A71" s="11">
        <v>9</v>
      </c>
      <c r="B71" s="31" t="s">
        <v>127</v>
      </c>
      <c r="C71" s="59" t="s">
        <v>35</v>
      </c>
      <c r="D71" s="32"/>
      <c r="E71" s="32"/>
      <c r="F71" s="32"/>
      <c r="G71" s="32"/>
      <c r="H71" s="28"/>
      <c r="I71" s="32"/>
      <c r="J71" s="32"/>
      <c r="K71" s="32"/>
      <c r="L71" s="32"/>
      <c r="M71" s="28"/>
      <c r="N71" s="34"/>
      <c r="O71" s="34"/>
      <c r="P71" s="34"/>
      <c r="Q71" s="34"/>
      <c r="R71" s="28"/>
      <c r="S71" s="34"/>
      <c r="T71" s="34"/>
      <c r="U71" s="34"/>
      <c r="V71" s="34"/>
      <c r="W71" s="28"/>
      <c r="X71" s="37"/>
      <c r="Y71" s="36"/>
      <c r="Z71" s="36">
        <v>30</v>
      </c>
      <c r="AA71" s="36"/>
      <c r="AB71" s="28">
        <v>3</v>
      </c>
      <c r="AC71" s="36"/>
      <c r="AD71" s="36"/>
      <c r="AE71" s="36"/>
      <c r="AF71" s="36"/>
      <c r="AG71" s="28"/>
      <c r="AH71" s="17">
        <f t="shared" si="4"/>
        <v>30</v>
      </c>
      <c r="AI71" s="18">
        <f t="shared" si="25"/>
        <v>0</v>
      </c>
      <c r="AJ71" s="18">
        <f t="shared" si="25"/>
        <v>0</v>
      </c>
      <c r="AK71" s="18">
        <f t="shared" si="25"/>
        <v>30</v>
      </c>
      <c r="AL71" s="18">
        <f t="shared" si="25"/>
        <v>0</v>
      </c>
      <c r="AM71" s="16">
        <f t="shared" si="25"/>
        <v>3</v>
      </c>
      <c r="AN71" s="56">
        <v>1.2</v>
      </c>
      <c r="AO71" s="56">
        <v>0.6</v>
      </c>
      <c r="AP71" s="57">
        <f t="shared" si="22"/>
        <v>1.7999999999999998</v>
      </c>
    </row>
    <row r="72" spans="1:42" ht="20.100000000000001" customHeight="1" x14ac:dyDescent="0.2">
      <c r="A72" s="11">
        <v>10</v>
      </c>
      <c r="B72" s="31" t="s">
        <v>128</v>
      </c>
      <c r="C72" s="50" t="s">
        <v>35</v>
      </c>
      <c r="D72" s="32"/>
      <c r="E72" s="32"/>
      <c r="F72" s="32"/>
      <c r="G72" s="32"/>
      <c r="H72" s="28"/>
      <c r="I72" s="32"/>
      <c r="J72" s="32"/>
      <c r="K72" s="32"/>
      <c r="L72" s="32"/>
      <c r="M72" s="28"/>
      <c r="N72" s="34"/>
      <c r="O72" s="34"/>
      <c r="P72" s="34"/>
      <c r="Q72" s="34"/>
      <c r="R72" s="28"/>
      <c r="S72" s="34"/>
      <c r="T72" s="34">
        <v>30</v>
      </c>
      <c r="U72" s="34"/>
      <c r="V72" s="34"/>
      <c r="W72" s="28">
        <v>3</v>
      </c>
      <c r="X72" s="37"/>
      <c r="Y72" s="36"/>
      <c r="Z72" s="36"/>
      <c r="AA72" s="36"/>
      <c r="AB72" s="28"/>
      <c r="AC72" s="36"/>
      <c r="AD72" s="36"/>
      <c r="AE72" s="36"/>
      <c r="AF72" s="36"/>
      <c r="AG72" s="28"/>
      <c r="AH72" s="17">
        <f t="shared" si="4"/>
        <v>30</v>
      </c>
      <c r="AI72" s="18">
        <f t="shared" si="25"/>
        <v>0</v>
      </c>
      <c r="AJ72" s="18">
        <f t="shared" si="25"/>
        <v>30</v>
      </c>
      <c r="AK72" s="18">
        <f t="shared" si="25"/>
        <v>0</v>
      </c>
      <c r="AL72" s="18">
        <f t="shared" si="25"/>
        <v>0</v>
      </c>
      <c r="AM72" s="16">
        <f t="shared" si="25"/>
        <v>3</v>
      </c>
      <c r="AN72" s="56">
        <v>1.2</v>
      </c>
      <c r="AO72" s="56">
        <v>0.6</v>
      </c>
      <c r="AP72" s="57">
        <f t="shared" si="22"/>
        <v>1.7999999999999998</v>
      </c>
    </row>
    <row r="73" spans="1:42" ht="20.100000000000001" customHeight="1" x14ac:dyDescent="0.2">
      <c r="A73" s="11">
        <v>11</v>
      </c>
      <c r="B73" s="31" t="s">
        <v>81</v>
      </c>
      <c r="C73" s="50" t="s">
        <v>35</v>
      </c>
      <c r="D73" s="32"/>
      <c r="E73" s="32"/>
      <c r="F73" s="32"/>
      <c r="G73" s="32"/>
      <c r="H73" s="28"/>
      <c r="I73" s="32"/>
      <c r="J73" s="32"/>
      <c r="K73" s="32"/>
      <c r="L73" s="32"/>
      <c r="M73" s="28"/>
      <c r="N73" s="34"/>
      <c r="O73" s="34"/>
      <c r="P73" s="34"/>
      <c r="Q73" s="34"/>
      <c r="R73" s="28"/>
      <c r="S73" s="34"/>
      <c r="T73" s="34"/>
      <c r="U73" s="34"/>
      <c r="V73" s="34"/>
      <c r="W73" s="28"/>
      <c r="X73" s="37"/>
      <c r="Y73" s="36"/>
      <c r="Z73" s="36"/>
      <c r="AA73" s="36"/>
      <c r="AB73" s="28"/>
      <c r="AC73" s="36"/>
      <c r="AD73" s="36"/>
      <c r="AE73" s="36"/>
      <c r="AF73" s="36">
        <v>90</v>
      </c>
      <c r="AG73" s="28">
        <v>3</v>
      </c>
      <c r="AH73" s="17">
        <f t="shared" si="4"/>
        <v>90</v>
      </c>
      <c r="AI73" s="18">
        <f t="shared" si="25"/>
        <v>0</v>
      </c>
      <c r="AJ73" s="18">
        <f t="shared" si="25"/>
        <v>0</v>
      </c>
      <c r="AK73" s="18">
        <f t="shared" si="25"/>
        <v>0</v>
      </c>
      <c r="AL73" s="18">
        <f t="shared" si="25"/>
        <v>90</v>
      </c>
      <c r="AM73" s="16">
        <f t="shared" si="25"/>
        <v>3</v>
      </c>
      <c r="AN73" s="56">
        <v>0</v>
      </c>
      <c r="AO73" s="56">
        <v>0</v>
      </c>
      <c r="AP73" s="57">
        <f t="shared" si="22"/>
        <v>0</v>
      </c>
    </row>
    <row r="74" spans="1:42" ht="20.100000000000001" customHeight="1" x14ac:dyDescent="0.2">
      <c r="A74" s="86" t="s">
        <v>95</v>
      </c>
      <c r="B74" s="86"/>
      <c r="C74" s="86"/>
      <c r="D74" s="26">
        <f>SUM(D16:D21,D25:D41,D43:D47,D49:D55,D57:D61,D63:D73)</f>
        <v>180</v>
      </c>
      <c r="E74" s="26">
        <f>SUM(E16:E21,E25:E41,E43:E47,E49:E55,E57:E61,E63:E73)</f>
        <v>184</v>
      </c>
      <c r="F74" s="26">
        <f>SUM(F16:F21,F25:F41,F43:F47,F49:F55,F57:F61,F63:F73)</f>
        <v>30</v>
      </c>
      <c r="G74" s="26">
        <f>SUM(G16:G21,G25:G41,G43:G47,G49:G55,G57:G61,G63:G73)</f>
        <v>0</v>
      </c>
      <c r="H74" s="87">
        <f>SUM(H16:H23,H25:H41,H43:H47,H49:H55,H57:H61,H63:H73,)</f>
        <v>30</v>
      </c>
      <c r="I74" s="26">
        <f>SUM(I16:I21,I25:I41,I43:I47,I49:I55,I57:I61,I63:I73)</f>
        <v>120</v>
      </c>
      <c r="J74" s="26">
        <f>SUM(J16:J21,J25:J41,J43:J47,J49:J55,J57:J61,J63:J73)</f>
        <v>210</v>
      </c>
      <c r="K74" s="26">
        <f>SUM(K16:K21,K25:K41,K43:K47,K49:K55,K57:K61,K63:K73)</f>
        <v>0</v>
      </c>
      <c r="L74" s="26">
        <f>SUM(L16:L21,L25:L41,L43:L47,L49:L55,L57:L61,L63:L73)</f>
        <v>0</v>
      </c>
      <c r="M74" s="87">
        <f>SUM(M16:M23,M25:M41,M43:M47,M49:M55,M57:M61,M63:M73,)</f>
        <v>30</v>
      </c>
      <c r="N74" s="27">
        <f>SUM(N16:N23,N25:N41,N43:N47,N49:N55,N57:N61,N63:N73)</f>
        <v>195</v>
      </c>
      <c r="O74" s="27">
        <f>SUM(O16:O21,O25:O41,O43:O47,O49:O55,O57:O61,O63:O73)</f>
        <v>270</v>
      </c>
      <c r="P74" s="27">
        <f>SUM(P16:P21,P25:P41,P43:P47,P49:P55,P57:P61,P63:P73)</f>
        <v>0</v>
      </c>
      <c r="Q74" s="27">
        <f>SUM(Q16:Q21,Q25:Q41,Q43:Q47,Q49:Q55,Q57:Q61,Q63:Q73)</f>
        <v>0</v>
      </c>
      <c r="R74" s="87">
        <f>SUM(R16:R23,R25:R41,R43:R47,R49:R55,R57:R61,R63:R73,)</f>
        <v>30</v>
      </c>
      <c r="S74" s="27">
        <f>SUM(S16:S21,S25:S41,S43:S47,S49:S55,S57:S61,S63:S73)</f>
        <v>90</v>
      </c>
      <c r="T74" s="27">
        <f>SUM(T16:T21,T25:T41,T43:T47,T49:T55,T57:T61,T63:T73)</f>
        <v>225</v>
      </c>
      <c r="U74" s="27">
        <f>SUM(U16:U21,U25:U41,U43:U47,U49:U55,U57:U61,U63:U73)</f>
        <v>0</v>
      </c>
      <c r="V74" s="27">
        <f>SUM(V16:V21,V25:V41,V43:V47,V49:V55,V57:V61,V63:V73)</f>
        <v>0</v>
      </c>
      <c r="W74" s="87">
        <f>SUM(W16:W23,W25:W41,W43:W47,W49:W55,W57:W61,W63:W73,)</f>
        <v>29</v>
      </c>
      <c r="X74" s="25">
        <f>SUM(X16:X21,X25:X41,X43:X47,X49:X55,X57:X61,X63:X73)</f>
        <v>90</v>
      </c>
      <c r="Y74" s="25">
        <f>SUM(Y16:Y21,Y25:Y41,Y43:Y47,Y49:Y55,Y57:Y61,Y63:Y73)</f>
        <v>180</v>
      </c>
      <c r="Z74" s="25">
        <f>SUM(Z16:Z21,Z25:Z41,Z43:Z47,Z49:Z55,Z57:Z61,Z63:Z73)</f>
        <v>30</v>
      </c>
      <c r="AA74" s="25">
        <f>SUM(AA16:AA21,AA25:AA41,AA43:AA47,AA49:AA55,AA57:AA61,AA63:AA73)</f>
        <v>100</v>
      </c>
      <c r="AB74" s="87">
        <f>SUM(AB16:AB23,AB25:AB41,AB43:AB47,AB49:AB55,AB57:AB61,AB63:AB73,)</f>
        <v>30</v>
      </c>
      <c r="AC74" s="25">
        <f>SUM(AC16:AC21,AC25:AC41,AC43:AC47,AC49:AC55,AC57:AC61,AC63:AC73)</f>
        <v>75</v>
      </c>
      <c r="AD74" s="25">
        <f>SUM(AD16:AD21,AD25:AD41,AD43:AD47,AD49:AD55,AD57:AD61,AD63:AD73)</f>
        <v>135</v>
      </c>
      <c r="AE74" s="25">
        <f>SUM(AE16:AE21,AE25:AE41,AE43:AE47,AE49:AE55,AE57:AE61,AE63:AE73)</f>
        <v>0</v>
      </c>
      <c r="AF74" s="25">
        <f>SUM(AF16:AF21,AF25:AF41,AF43:AF47,AF49:AF55,AF57:AF61,AF63:AF73)</f>
        <v>140</v>
      </c>
      <c r="AG74" s="87">
        <f>SUM(AG16:AG23,AG25:AG41,AG43:AG47,AG49:AG55,AG57:AG61,AG63:AG73,)</f>
        <v>31</v>
      </c>
      <c r="AH74" s="19">
        <f>AH15+AH24+AH42+AH48+AH56+AH62</f>
        <v>2254</v>
      </c>
      <c r="AI74" s="30">
        <f>AI15+AI24+AI42+AI48+AI56+AI62</f>
        <v>750</v>
      </c>
      <c r="AJ74" s="30">
        <f>AJ15+AJ24+AJ42+AJ48+AJ56+AJ62</f>
        <v>1204</v>
      </c>
      <c r="AK74" s="30">
        <f>AK15+AK24+AK42+AK48+AK56+AK62</f>
        <v>60</v>
      </c>
      <c r="AL74" s="30">
        <f>AL62+AL56+AL48+AL42+AL24+AL15</f>
        <v>240</v>
      </c>
      <c r="AM74" s="89">
        <f>AM62+AM56+AM48+AM42+AM24+AM15</f>
        <v>180</v>
      </c>
      <c r="AN74" s="90">
        <f>AN62+AN56+AN48+AN42+AN24+AN15</f>
        <v>74.999999999999986</v>
      </c>
      <c r="AO74" s="90">
        <f>AO15+AO24+AO42+AO48+AO56+AO62</f>
        <v>32.4</v>
      </c>
      <c r="AP74" s="92">
        <f>AP15+AP24+AP42+AP48+AP56+AP62</f>
        <v>107.39999999999999</v>
      </c>
    </row>
    <row r="75" spans="1:42" ht="20.100000000000001" customHeight="1" x14ac:dyDescent="0.2">
      <c r="A75" s="86"/>
      <c r="B75" s="86"/>
      <c r="C75" s="86"/>
      <c r="D75" s="94">
        <f>D74+E74+F74+G74</f>
        <v>394</v>
      </c>
      <c r="E75" s="94"/>
      <c r="F75" s="94"/>
      <c r="G75" s="94"/>
      <c r="H75" s="87"/>
      <c r="I75" s="94">
        <f>I74+J74+L74+K74</f>
        <v>330</v>
      </c>
      <c r="J75" s="94"/>
      <c r="K75" s="94"/>
      <c r="L75" s="94"/>
      <c r="M75" s="87"/>
      <c r="N75" s="95">
        <f>N74+O74+P74+Q74</f>
        <v>465</v>
      </c>
      <c r="O75" s="95"/>
      <c r="P75" s="95"/>
      <c r="Q75" s="95"/>
      <c r="R75" s="87"/>
      <c r="S75" s="95">
        <f>S74+T74+U74+V74</f>
        <v>315</v>
      </c>
      <c r="T75" s="95"/>
      <c r="U75" s="95"/>
      <c r="V75" s="95"/>
      <c r="W75" s="87"/>
      <c r="X75" s="96">
        <f>X74+Y74+Z74+AA74</f>
        <v>400</v>
      </c>
      <c r="Y75" s="96"/>
      <c r="Z75" s="96"/>
      <c r="AA75" s="96"/>
      <c r="AB75" s="87"/>
      <c r="AC75" s="96">
        <f>AC74+AD74+AE74+AF74</f>
        <v>350</v>
      </c>
      <c r="AD75" s="96"/>
      <c r="AE75" s="96"/>
      <c r="AF75" s="96"/>
      <c r="AG75" s="87"/>
      <c r="AH75" s="93">
        <f>D76+N76+X76</f>
        <v>2254</v>
      </c>
      <c r="AI75" s="93"/>
      <c r="AJ75" s="93"/>
      <c r="AK75" s="93"/>
      <c r="AL75" s="93"/>
      <c r="AM75" s="89" t="e">
        <f>#REF!+#REF!+'[1]plan główny'!AM41+AM62+AM69</f>
        <v>#REF!</v>
      </c>
      <c r="AN75" s="90"/>
      <c r="AO75" s="90"/>
      <c r="AP75" s="92"/>
    </row>
    <row r="76" spans="1:42" ht="20.100000000000001" customHeight="1" x14ac:dyDescent="0.2">
      <c r="A76" s="86"/>
      <c r="B76" s="86"/>
      <c r="C76" s="86"/>
      <c r="D76" s="88">
        <f>D75+I75</f>
        <v>724</v>
      </c>
      <c r="E76" s="88"/>
      <c r="F76" s="88"/>
      <c r="G76" s="88"/>
      <c r="H76" s="88"/>
      <c r="I76" s="88"/>
      <c r="J76" s="88"/>
      <c r="K76" s="88"/>
      <c r="L76" s="88"/>
      <c r="M76" s="29">
        <f>H74+M74</f>
        <v>60</v>
      </c>
      <c r="N76" s="88">
        <f>N75+S75</f>
        <v>780</v>
      </c>
      <c r="O76" s="88"/>
      <c r="P76" s="88"/>
      <c r="Q76" s="88"/>
      <c r="R76" s="88"/>
      <c r="S76" s="88"/>
      <c r="T76" s="88"/>
      <c r="U76" s="88"/>
      <c r="V76" s="88"/>
      <c r="W76" s="29">
        <f>R74+W74</f>
        <v>59</v>
      </c>
      <c r="X76" s="88">
        <f>X75+AC75</f>
        <v>750</v>
      </c>
      <c r="Y76" s="88"/>
      <c r="Z76" s="88"/>
      <c r="AA76" s="88"/>
      <c r="AB76" s="88"/>
      <c r="AC76" s="88"/>
      <c r="AD76" s="88"/>
      <c r="AE76" s="88"/>
      <c r="AF76" s="88"/>
      <c r="AG76" s="29">
        <f>AB74+AG74</f>
        <v>61</v>
      </c>
      <c r="AH76" s="93"/>
      <c r="AI76" s="93"/>
      <c r="AJ76" s="93"/>
      <c r="AK76" s="93"/>
      <c r="AL76" s="93"/>
      <c r="AM76" s="89" t="e">
        <f>#REF!+#REF!+'[1]plan główny'!AM42+AM68+AM70</f>
        <v>#REF!</v>
      </c>
      <c r="AN76" s="90"/>
      <c r="AO76" s="90"/>
      <c r="AP76" s="92"/>
    </row>
    <row r="77" spans="1:42" ht="20.100000000000001" customHeight="1" x14ac:dyDescent="0.2">
      <c r="B77" s="49" t="s">
        <v>96</v>
      </c>
      <c r="AN77" s="12"/>
      <c r="AO77" s="12"/>
      <c r="AP77" s="12"/>
    </row>
    <row r="78" spans="1:42" x14ac:dyDescent="0.2">
      <c r="B78" s="49" t="s">
        <v>97</v>
      </c>
      <c r="AN78" s="12"/>
      <c r="AO78" s="12"/>
      <c r="AP78" s="12"/>
    </row>
    <row r="79" spans="1:42" x14ac:dyDescent="0.2">
      <c r="AN79" s="12"/>
      <c r="AO79" s="12"/>
      <c r="AP79" s="12"/>
    </row>
  </sheetData>
  <mergeCells count="61">
    <mergeCell ref="A5:AP5"/>
    <mergeCell ref="A7:AP7"/>
    <mergeCell ref="A6:AP6"/>
    <mergeCell ref="A1:AP1"/>
    <mergeCell ref="A2:AP2"/>
    <mergeCell ref="A3:AP3"/>
    <mergeCell ref="A4:AP4"/>
    <mergeCell ref="D76:L76"/>
    <mergeCell ref="A15:AG15"/>
    <mergeCell ref="N76:V76"/>
    <mergeCell ref="X76:AF76"/>
    <mergeCell ref="X75:AA75"/>
    <mergeCell ref="A24:AG24"/>
    <mergeCell ref="A48:AG48"/>
    <mergeCell ref="A56:AG56"/>
    <mergeCell ref="A62:AG62"/>
    <mergeCell ref="I75:L75"/>
    <mergeCell ref="AC75:AF75"/>
    <mergeCell ref="R74:R75"/>
    <mergeCell ref="A42:AG42"/>
    <mergeCell ref="M74:M75"/>
    <mergeCell ref="N75:Q75"/>
    <mergeCell ref="A74:C76"/>
    <mergeCell ref="A12:A14"/>
    <mergeCell ref="X13:AA13"/>
    <mergeCell ref="I13:L13"/>
    <mergeCell ref="A8:AM8"/>
    <mergeCell ref="AG13:AG14"/>
    <mergeCell ref="H13:H14"/>
    <mergeCell ref="B12:B14"/>
    <mergeCell ref="C12:C14"/>
    <mergeCell ref="D13:G13"/>
    <mergeCell ref="A9:AP9"/>
    <mergeCell ref="AP12:AP14"/>
    <mergeCell ref="M13:M14"/>
    <mergeCell ref="R13:R14"/>
    <mergeCell ref="S13:V13"/>
    <mergeCell ref="AB13:AB14"/>
    <mergeCell ref="AI12:AL13"/>
    <mergeCell ref="D12:M12"/>
    <mergeCell ref="X12:AG12"/>
    <mergeCell ref="N12:W12"/>
    <mergeCell ref="W13:W14"/>
    <mergeCell ref="N13:Q13"/>
    <mergeCell ref="AC13:AF13"/>
    <mergeCell ref="A10:AP10"/>
    <mergeCell ref="AP74:AP76"/>
    <mergeCell ref="AN74:AN76"/>
    <mergeCell ref="AM74:AM76"/>
    <mergeCell ref="AH75:AL76"/>
    <mergeCell ref="AO74:AO76"/>
    <mergeCell ref="S75:V75"/>
    <mergeCell ref="D75:G75"/>
    <mergeCell ref="H74:H75"/>
    <mergeCell ref="AH12:AH14"/>
    <mergeCell ref="AB74:AB75"/>
    <mergeCell ref="W74:W75"/>
    <mergeCell ref="AG74:AG75"/>
    <mergeCell ref="AM12:AM14"/>
    <mergeCell ref="AO12:AO14"/>
    <mergeCell ref="AN12:AN14"/>
  </mergeCells>
  <phoneticPr fontId="18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KM</vt:lpstr>
      <vt:lpstr>L</vt:lpstr>
      <vt:lpstr>NJPJOiD</vt:lpstr>
      <vt:lpstr>KM!Obszar_wydruku</vt:lpstr>
      <vt:lpstr>L!Obszar_wydruku</vt:lpstr>
      <vt:lpstr>NJPJOiD!Obszar_wydruku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dksztalcenia</dc:creator>
  <cp:keywords/>
  <dc:description/>
  <cp:lastModifiedBy>Agnieszka Dykas</cp:lastModifiedBy>
  <cp:revision/>
  <dcterms:created xsi:type="dcterms:W3CDTF">2013-03-29T07:40:26Z</dcterms:created>
  <dcterms:modified xsi:type="dcterms:W3CDTF">2025-11-05T11:48:55Z</dcterms:modified>
  <cp:category/>
  <cp:contentStatus/>
</cp:coreProperties>
</file>