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Justyna Kopaniecka\Desktop\PKA 2026\Odpowiedź uczelni na raport\Załączniki\"/>
    </mc:Choice>
  </mc:AlternateContent>
  <xr:revisionPtr revIDLastSave="0" documentId="13_ncr:1_{6A910680-E303-4A53-97BC-C28339BFE9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_naucz ST" sheetId="8" r:id="rId1"/>
    <sheet name="JA_tr ST" sheetId="9" r:id="rId2"/>
  </sheets>
  <definedNames>
    <definedName name="_xlnm.Print_Area" localSheetId="0">'JA_naucz ST'!$A$1:$AC$51</definedName>
    <definedName name="_xlnm.Print_Area" localSheetId="1">'JA_tr ST'!$A$1:$AC$49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49" i="8" l="1"/>
  <c r="U49" i="8"/>
  <c r="T49" i="8"/>
  <c r="S49" i="8"/>
  <c r="Q49" i="8"/>
  <c r="P49" i="8"/>
  <c r="O49" i="8"/>
  <c r="N49" i="8"/>
  <c r="L49" i="8"/>
  <c r="K49" i="8"/>
  <c r="J49" i="8"/>
  <c r="I49" i="8"/>
  <c r="E49" i="8"/>
  <c r="F49" i="8"/>
  <c r="G49" i="8"/>
  <c r="D49" i="8"/>
  <c r="S50" i="8" l="1"/>
  <c r="N50" i="8"/>
  <c r="I50" i="8"/>
  <c r="D50" i="8"/>
  <c r="M49" i="8"/>
  <c r="AC47" i="8" l="1"/>
  <c r="AB47" i="8"/>
  <c r="AA47" i="8"/>
  <c r="Z47" i="8"/>
  <c r="Y47" i="8"/>
  <c r="X47" i="8" l="1"/>
  <c r="AC44" i="9"/>
  <c r="AB44" i="9"/>
  <c r="AA44" i="9"/>
  <c r="Z44" i="9"/>
  <c r="Y44" i="9"/>
  <c r="AC43" i="9"/>
  <c r="AB43" i="9"/>
  <c r="AA43" i="9"/>
  <c r="Z43" i="9"/>
  <c r="Y43" i="9"/>
  <c r="AC42" i="9"/>
  <c r="AB42" i="9"/>
  <c r="AA42" i="9"/>
  <c r="Z42" i="9"/>
  <c r="Y42" i="9"/>
  <c r="AC41" i="9"/>
  <c r="AB41" i="9"/>
  <c r="AA41" i="9"/>
  <c r="Z41" i="9"/>
  <c r="Y41" i="9"/>
  <c r="AC40" i="9"/>
  <c r="AB40" i="9"/>
  <c r="AA40" i="9"/>
  <c r="Z40" i="9"/>
  <c r="Y40" i="9"/>
  <c r="AC39" i="9"/>
  <c r="AB39" i="9"/>
  <c r="AA39" i="9"/>
  <c r="Z39" i="9"/>
  <c r="Y39" i="9"/>
  <c r="AC38" i="9"/>
  <c r="AB38" i="9"/>
  <c r="AA38" i="9"/>
  <c r="Z38" i="9"/>
  <c r="Y38" i="9"/>
  <c r="AC37" i="9"/>
  <c r="AB37" i="9"/>
  <c r="AA37" i="9"/>
  <c r="Z37" i="9"/>
  <c r="Y37" i="9"/>
  <c r="AC36" i="9"/>
  <c r="AB36" i="9"/>
  <c r="AA36" i="9"/>
  <c r="Z36" i="9"/>
  <c r="Y36" i="9"/>
  <c r="AC35" i="9"/>
  <c r="AC34" i="9" s="1"/>
  <c r="AB35" i="9"/>
  <c r="AA35" i="9"/>
  <c r="Z35" i="9"/>
  <c r="Y35" i="9"/>
  <c r="AC46" i="9"/>
  <c r="AC45" i="9" s="1"/>
  <c r="AB46" i="9"/>
  <c r="AA46" i="9"/>
  <c r="Z46" i="9"/>
  <c r="Z45" i="9" s="1"/>
  <c r="Y46" i="9"/>
  <c r="Y45" i="9" s="1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E47" i="9"/>
  <c r="D47" i="9"/>
  <c r="AB45" i="9"/>
  <c r="AA45" i="9"/>
  <c r="AC33" i="9"/>
  <c r="AB33" i="9"/>
  <c r="AA33" i="9"/>
  <c r="Z33" i="9"/>
  <c r="Y33" i="9"/>
  <c r="AC31" i="9"/>
  <c r="AB31" i="9"/>
  <c r="AA31" i="9"/>
  <c r="Z31" i="9"/>
  <c r="Y31" i="9"/>
  <c r="AC30" i="9"/>
  <c r="AB30" i="9"/>
  <c r="AA30" i="9"/>
  <c r="Z30" i="9"/>
  <c r="Y30" i="9"/>
  <c r="AC29" i="9"/>
  <c r="AB29" i="9"/>
  <c r="AA29" i="9"/>
  <c r="Z29" i="9"/>
  <c r="Y29" i="9"/>
  <c r="AC28" i="9"/>
  <c r="AB28" i="9"/>
  <c r="AA28" i="9"/>
  <c r="Z28" i="9"/>
  <c r="Y28" i="9"/>
  <c r="AC27" i="9"/>
  <c r="AB27" i="9"/>
  <c r="AA27" i="9"/>
  <c r="Z27" i="9"/>
  <c r="Y27" i="9"/>
  <c r="AC26" i="9"/>
  <c r="AB26" i="9"/>
  <c r="AA26" i="9"/>
  <c r="Z26" i="9"/>
  <c r="Y26" i="9"/>
  <c r="AC24" i="9"/>
  <c r="AB24" i="9"/>
  <c r="AA24" i="9"/>
  <c r="Z24" i="9"/>
  <c r="Y24" i="9"/>
  <c r="AC23" i="9"/>
  <c r="AB23" i="9"/>
  <c r="AA23" i="9"/>
  <c r="Z23" i="9"/>
  <c r="Y23" i="9"/>
  <c r="AC22" i="9"/>
  <c r="AB22" i="9"/>
  <c r="AA22" i="9"/>
  <c r="Z22" i="9"/>
  <c r="Y22" i="9"/>
  <c r="AC20" i="9"/>
  <c r="AB20" i="9"/>
  <c r="AA20" i="9"/>
  <c r="Z20" i="9"/>
  <c r="Y20" i="9"/>
  <c r="AC19" i="9"/>
  <c r="AB19" i="9"/>
  <c r="AA19" i="9"/>
  <c r="Z19" i="9"/>
  <c r="Y19" i="9"/>
  <c r="AC18" i="9"/>
  <c r="AB18" i="9"/>
  <c r="AA18" i="9"/>
  <c r="Z18" i="9"/>
  <c r="Y18" i="9"/>
  <c r="AC17" i="9"/>
  <c r="AB17" i="9"/>
  <c r="AA17" i="9"/>
  <c r="Z17" i="9"/>
  <c r="Y17" i="9"/>
  <c r="AA34" i="9" l="1"/>
  <c r="X42" i="9"/>
  <c r="X37" i="9"/>
  <c r="X36" i="9"/>
  <c r="X44" i="9"/>
  <c r="D48" i="9"/>
  <c r="AC48" i="9"/>
  <c r="X39" i="9"/>
  <c r="X38" i="9"/>
  <c r="X41" i="9"/>
  <c r="X35" i="9"/>
  <c r="X40" i="9"/>
  <c r="X43" i="9"/>
  <c r="AC25" i="9"/>
  <c r="X28" i="9"/>
  <c r="AB34" i="9"/>
  <c r="Y16" i="9"/>
  <c r="AB25" i="9"/>
  <c r="AC21" i="9"/>
  <c r="Y32" i="9"/>
  <c r="Z34" i="9"/>
  <c r="AB16" i="9"/>
  <c r="AA25" i="9"/>
  <c r="X31" i="9"/>
  <c r="Y25" i="9"/>
  <c r="AA16" i="9"/>
  <c r="AA21" i="9"/>
  <c r="X23" i="9"/>
  <c r="X30" i="9"/>
  <c r="Z16" i="9"/>
  <c r="X27" i="9"/>
  <c r="Z25" i="9"/>
  <c r="X29" i="9"/>
  <c r="AC32" i="9"/>
  <c r="X22" i="9"/>
  <c r="AA32" i="9"/>
  <c r="AC16" i="9"/>
  <c r="X20" i="9"/>
  <c r="AB32" i="9"/>
  <c r="Y34" i="9"/>
  <c r="N48" i="9"/>
  <c r="Z32" i="9"/>
  <c r="X18" i="9"/>
  <c r="X19" i="9"/>
  <c r="Y21" i="9"/>
  <c r="X26" i="9"/>
  <c r="AB21" i="9"/>
  <c r="X17" i="9"/>
  <c r="Z21" i="9"/>
  <c r="X24" i="9"/>
  <c r="X33" i="9"/>
  <c r="X46" i="9"/>
  <c r="X45" i="9" s="1"/>
  <c r="I48" i="9"/>
  <c r="W49" i="9"/>
  <c r="M49" i="9"/>
  <c r="S48" i="9"/>
  <c r="X34" i="9" l="1"/>
  <c r="AC47" i="9"/>
  <c r="AB47" i="9"/>
  <c r="Y47" i="9"/>
  <c r="X16" i="9"/>
  <c r="AA47" i="9"/>
  <c r="X21" i="9"/>
  <c r="Z47" i="9"/>
  <c r="X25" i="9"/>
  <c r="X32" i="9"/>
  <c r="N49" i="9"/>
  <c r="D49" i="9"/>
  <c r="R49" i="8"/>
  <c r="W49" i="8"/>
  <c r="H49" i="8"/>
  <c r="Z40" i="8"/>
  <c r="AC17" i="8"/>
  <c r="AC43" i="8"/>
  <c r="AB43" i="8"/>
  <c r="AA43" i="8"/>
  <c r="Z43" i="8"/>
  <c r="Y43" i="8"/>
  <c r="AC48" i="8"/>
  <c r="AC46" i="8" s="1"/>
  <c r="AB48" i="8"/>
  <c r="AB46" i="8" s="1"/>
  <c r="AA48" i="8"/>
  <c r="AA46" i="8" s="1"/>
  <c r="Z48" i="8"/>
  <c r="Z46" i="8" s="1"/>
  <c r="Y48" i="8"/>
  <c r="Y46" i="8" s="1"/>
  <c r="AC29" i="8"/>
  <c r="AB29" i="8"/>
  <c r="AA29" i="8"/>
  <c r="Z29" i="8"/>
  <c r="Y29" i="8"/>
  <c r="AC30" i="8"/>
  <c r="AB30" i="8"/>
  <c r="AA30" i="8"/>
  <c r="Z30" i="8"/>
  <c r="Y30" i="8"/>
  <c r="AC31" i="8"/>
  <c r="AB31" i="8"/>
  <c r="AA31" i="8"/>
  <c r="Z31" i="8"/>
  <c r="Y31" i="8"/>
  <c r="AC28" i="8"/>
  <c r="AB28" i="8"/>
  <c r="AA28" i="8"/>
  <c r="Z28" i="8"/>
  <c r="Y28" i="8"/>
  <c r="AC27" i="8"/>
  <c r="AB27" i="8"/>
  <c r="AA27" i="8"/>
  <c r="Z27" i="8"/>
  <c r="Y27" i="8"/>
  <c r="AC20" i="8"/>
  <c r="AB20" i="8"/>
  <c r="AA20" i="8"/>
  <c r="Z20" i="8"/>
  <c r="Y20" i="8"/>
  <c r="AC19" i="8"/>
  <c r="AB19" i="8"/>
  <c r="AA19" i="8"/>
  <c r="Z19" i="8"/>
  <c r="Y19" i="8"/>
  <c r="AC33" i="8"/>
  <c r="AB33" i="8"/>
  <c r="AA33" i="8"/>
  <c r="Z33" i="8"/>
  <c r="Y33" i="8"/>
  <c r="AC18" i="8"/>
  <c r="AB18" i="8"/>
  <c r="AA18" i="8"/>
  <c r="Z18" i="8"/>
  <c r="Y18" i="8"/>
  <c r="AB17" i="8"/>
  <c r="AA17" i="8"/>
  <c r="Z17" i="8"/>
  <c r="Y17" i="8"/>
  <c r="AC45" i="8"/>
  <c r="AB45" i="8"/>
  <c r="AA45" i="8"/>
  <c r="Z45" i="8"/>
  <c r="Y45" i="8"/>
  <c r="AC44" i="8"/>
  <c r="AB44" i="8"/>
  <c r="AA44" i="8"/>
  <c r="Z44" i="8"/>
  <c r="Y44" i="8"/>
  <c r="AC42" i="8"/>
  <c r="AB42" i="8"/>
  <c r="AA42" i="8"/>
  <c r="Z42" i="8"/>
  <c r="Y42" i="8"/>
  <c r="AC41" i="8"/>
  <c r="AB41" i="8"/>
  <c r="AA41" i="8"/>
  <c r="Z41" i="8"/>
  <c r="Y41" i="8"/>
  <c r="AC40" i="8"/>
  <c r="AB40" i="8"/>
  <c r="AA40" i="8"/>
  <c r="Y40" i="8"/>
  <c r="AC38" i="8"/>
  <c r="AB38" i="8"/>
  <c r="AA38" i="8"/>
  <c r="Z38" i="8"/>
  <c r="Y38" i="8"/>
  <c r="AC37" i="8"/>
  <c r="AB37" i="8"/>
  <c r="AA37" i="8"/>
  <c r="Z37" i="8"/>
  <c r="Y37" i="8"/>
  <c r="AC36" i="8"/>
  <c r="AB36" i="8"/>
  <c r="AA36" i="8"/>
  <c r="Z36" i="8"/>
  <c r="Y36" i="8"/>
  <c r="AC26" i="8"/>
  <c r="AB26" i="8"/>
  <c r="AA26" i="8"/>
  <c r="Z26" i="8"/>
  <c r="Y26" i="8"/>
  <c r="AC24" i="8"/>
  <c r="AB24" i="8"/>
  <c r="AA24" i="8"/>
  <c r="Z24" i="8"/>
  <c r="Y24" i="8"/>
  <c r="AC23" i="8"/>
  <c r="AB23" i="8"/>
  <c r="AA23" i="8"/>
  <c r="Z23" i="8"/>
  <c r="Y23" i="8"/>
  <c r="AC22" i="8"/>
  <c r="AB22" i="8"/>
  <c r="AA22" i="8"/>
  <c r="Z22" i="8"/>
  <c r="Y22" i="8"/>
  <c r="X37" i="8" l="1"/>
  <c r="X47" i="9"/>
  <c r="X48" i="9"/>
  <c r="AC50" i="8"/>
  <c r="Z32" i="8"/>
  <c r="Y32" i="8"/>
  <c r="X30" i="8"/>
  <c r="AA32" i="8"/>
  <c r="AB32" i="8"/>
  <c r="Y39" i="8"/>
  <c r="AC32" i="8"/>
  <c r="AA35" i="8"/>
  <c r="X38" i="8"/>
  <c r="AA39" i="8"/>
  <c r="X36" i="8"/>
  <c r="Y35" i="8"/>
  <c r="Z39" i="8"/>
  <c r="AB35" i="8"/>
  <c r="AB39" i="8"/>
  <c r="AC39" i="8"/>
  <c r="Z35" i="8"/>
  <c r="AC35" i="8"/>
  <c r="X31" i="8"/>
  <c r="X48" i="8"/>
  <c r="X46" i="8" s="1"/>
  <c r="X28" i="8"/>
  <c r="X43" i="8"/>
  <c r="X20" i="8"/>
  <c r="Z16" i="8"/>
  <c r="AB16" i="8"/>
  <c r="AC16" i="8"/>
  <c r="Y25" i="8"/>
  <c r="X41" i="8"/>
  <c r="AA16" i="8"/>
  <c r="Z25" i="8"/>
  <c r="X19" i="8"/>
  <c r="X27" i="8"/>
  <c r="X44" i="8"/>
  <c r="Y21" i="8"/>
  <c r="AA25" i="8"/>
  <c r="Z21" i="8"/>
  <c r="AB25" i="8"/>
  <c r="X45" i="8"/>
  <c r="AC25" i="8"/>
  <c r="AA21" i="8"/>
  <c r="AB21" i="8"/>
  <c r="X42" i="8"/>
  <c r="AC21" i="8"/>
  <c r="X40" i="8"/>
  <c r="Y16" i="8"/>
  <c r="X29" i="8"/>
  <c r="X33" i="8"/>
  <c r="X18" i="8"/>
  <c r="X17" i="8"/>
  <c r="W51" i="8"/>
  <c r="M51" i="8"/>
  <c r="X26" i="8"/>
  <c r="X24" i="8"/>
  <c r="X23" i="8"/>
  <c r="X22" i="8"/>
  <c r="X35" i="8" l="1"/>
  <c r="Y34" i="8"/>
  <c r="Z34" i="8"/>
  <c r="Y49" i="8"/>
  <c r="AB49" i="8"/>
  <c r="X32" i="8"/>
  <c r="AA49" i="8"/>
  <c r="AA34" i="8"/>
  <c r="X39" i="8"/>
  <c r="X34" i="8" s="1"/>
  <c r="AC49" i="8"/>
  <c r="X21" i="8"/>
  <c r="Z49" i="8"/>
  <c r="AB34" i="8"/>
  <c r="AC34" i="8"/>
  <c r="X25" i="8"/>
  <c r="X16" i="8"/>
  <c r="D51" i="8"/>
  <c r="N51" i="8"/>
  <c r="X50" i="8" l="1"/>
  <c r="X49" i="8"/>
</calcChain>
</file>

<file path=xl/sharedStrings.xml><?xml version="1.0" encoding="utf-8"?>
<sst xmlns="http://schemas.openxmlformats.org/spreadsheetml/2006/main" count="204" uniqueCount="87">
  <si>
    <t xml:space="preserve">PLAN  STUDIÓW  STACJONARNYCH  II stopnia                 </t>
  </si>
  <si>
    <t>PROFIL: PRAKTYCZNY</t>
  </si>
  <si>
    <t>KIERUNEK: FILOLOGIA</t>
  </si>
  <si>
    <t>w zakresie: JĘZYKA ANGIELSKIEGO/NIEMIECKIEGO</t>
  </si>
  <si>
    <t>specjalizacja: NAUCZYCIELSKA</t>
  </si>
  <si>
    <t>LP.</t>
  </si>
  <si>
    <t>Nazwa przedmiotu</t>
  </si>
  <si>
    <t>Forma zaliczenia zajęć</t>
  </si>
  <si>
    <t>ROK I</t>
  </si>
  <si>
    <t>ROK II</t>
  </si>
  <si>
    <t>Ogółem</t>
  </si>
  <si>
    <t>w tym:</t>
  </si>
  <si>
    <t>ECTS</t>
  </si>
  <si>
    <t>1 sem.</t>
  </si>
  <si>
    <t>2 sem.</t>
  </si>
  <si>
    <t>3 sem.</t>
  </si>
  <si>
    <t>4 sem.</t>
  </si>
  <si>
    <t>w.</t>
  </si>
  <si>
    <t>ćw.</t>
  </si>
  <si>
    <t>lab./p.</t>
  </si>
  <si>
    <t>s.</t>
  </si>
  <si>
    <t>Zo I-IV</t>
  </si>
  <si>
    <t>E IV</t>
  </si>
  <si>
    <t>E II, IV</t>
  </si>
  <si>
    <t>Ochrona własności intelektualnej</t>
  </si>
  <si>
    <t>Zo I</t>
  </si>
  <si>
    <t>Wykład monograficzny</t>
  </si>
  <si>
    <t>Lektorat języka obcego</t>
  </si>
  <si>
    <t>Współczesna literatura niemieckojęzyczna/anglojęzyczna</t>
  </si>
  <si>
    <t>Zo VI</t>
  </si>
  <si>
    <t>Polskie i niemieckie miejsca pamięci / Literatura anglojęzyczna dla dzieci i młodzieży</t>
  </si>
  <si>
    <t>Zo II</t>
  </si>
  <si>
    <t>Bezpieczeństwo i higiena pracy</t>
  </si>
  <si>
    <t>Z I</t>
  </si>
  <si>
    <t>Przygotowanie w zakresie psychologiczno-pedagogicznym</t>
  </si>
  <si>
    <t>Psychologia dla nauczycieli</t>
  </si>
  <si>
    <t>Pedagogika dla nauczycieli</t>
  </si>
  <si>
    <t>Wiedza o akwizycji i nauce języków 2</t>
  </si>
  <si>
    <t>Zo III</t>
  </si>
  <si>
    <t>Warsztat kompetencji społecznych</t>
  </si>
  <si>
    <t>Przygotowanie w zakresie dydaktycznym</t>
  </si>
  <si>
    <t>Literatura i kultura w nauczaniu języka angielskiego/ niemieckiego</t>
  </si>
  <si>
    <t>Gramatyka w nauczaniu języka angielskiego/ niemieckiego</t>
  </si>
  <si>
    <t>Dydaktyka języka angielskiego/ niemieckiego 2</t>
  </si>
  <si>
    <t>Zo II-III</t>
  </si>
  <si>
    <t>Przedmiot do wyboru 1 (Pragmatyka komunikacji, Wprowadzenie do onomastyki)</t>
  </si>
  <si>
    <t>Przedmiot do wyboru 2 (Leksykografia w translatoryce i glottodydaktyce, Poststrukturalizm i dekonstrukcja w językoznawstwie - wprowadzenie do postmodernistycznych teorii języka)</t>
  </si>
  <si>
    <t>Wykład ogólnowydziałowy</t>
  </si>
  <si>
    <t>RAZEM</t>
  </si>
  <si>
    <t>specjalizacja: TRANSLATORSKA</t>
  </si>
  <si>
    <t>E I</t>
  </si>
  <si>
    <t>Warsztat tłumacza 2</t>
  </si>
  <si>
    <t>Przekład tekstów użytkowych</t>
  </si>
  <si>
    <t>Zo II-IV</t>
  </si>
  <si>
    <t>Przekład tekstów literackich</t>
  </si>
  <si>
    <t>Wystąpienia publiczne</t>
  </si>
  <si>
    <t>Zo III-IV</t>
  </si>
  <si>
    <t>Moduł 1. Przedmioty interdyscyplinarne</t>
  </si>
  <si>
    <t>Moduł 2. Praktyczna nauka języka angielskiego/niemieckiego</t>
  </si>
  <si>
    <t>Moduł 4. Dyplomowanie</t>
  </si>
  <si>
    <t>Moduł 3. Wiedza o języku i literaturze</t>
  </si>
  <si>
    <t>Moduł 5. (obieralny) Kształcenie nauczycielskie</t>
  </si>
  <si>
    <t>Moduł 6. Praktyka</t>
  </si>
  <si>
    <t>Moduł 5. Przedmioty kierunkowe w zakresie kształcenia translatorskiego</t>
  </si>
  <si>
    <t>Translatoryka praktyczna</t>
  </si>
  <si>
    <t>Materiały dydaktyczne w nauce języka angielskiego/ niemieckiego 2</t>
  </si>
  <si>
    <t>Technologie informacyjne w pracy tłumacza 2</t>
  </si>
  <si>
    <t>Praktyka psychologiczno-pedagogiczna w szkole ponadpodstawowej</t>
  </si>
  <si>
    <r>
      <t xml:space="preserve">do </t>
    </r>
    <r>
      <rPr>
        <i/>
        <sz val="10"/>
        <rFont val="Calibri"/>
        <family val="2"/>
        <charset val="238"/>
      </rPr>
      <t>Programu studiów na kierunku filologia - studia drugiego stopnia o profilu praktycznym,</t>
    </r>
    <r>
      <rPr>
        <sz val="10"/>
        <rFont val="Calibri"/>
        <family val="2"/>
        <charset val="238"/>
      </rPr>
      <t xml:space="preserve"> </t>
    </r>
  </si>
  <si>
    <t>Załącznik nr 1</t>
  </si>
  <si>
    <t>z dnia 23 czerwca 2026 r.</t>
  </si>
  <si>
    <t>obowiązuje I rok od r.a. 2026/2027</t>
  </si>
  <si>
    <t>Podstawy przedsiębiorczości dla tłumaczy</t>
  </si>
  <si>
    <t>Praktyczna nauka języka angielskiego/ niemieckiego - kompetencje językowe 1 (I-IV)</t>
  </si>
  <si>
    <t>Praktyczna nauka języka angielskiego/ niemieckiego - kompetencje językowe 2  (I-IV)</t>
  </si>
  <si>
    <t>Praktyczna nauka języka angielskiego/ niemieckiego - kompetencje językowe 3  (I-IV)</t>
  </si>
  <si>
    <t>Seminarium magisterskie i praca magisterska  (I-IV)</t>
  </si>
  <si>
    <t>Warsztat nauczyciela języka angielskiego/ niemieckiego 2 (II-III)</t>
  </si>
  <si>
    <t>Projekt edukacyjny 2 (II-III)</t>
  </si>
  <si>
    <t>Praktyka w zakresie nauczania języka angielskiego/niemieckiego w szkole ponadpodstawowej (III-IV)</t>
  </si>
  <si>
    <t>Przekład tekstów specjalistycznych (II-IV)</t>
  </si>
  <si>
    <t>Tłumaczenia ustne 2 (II-III)</t>
  </si>
  <si>
    <t>Projekt translatorski 2 (III-IV)</t>
  </si>
  <si>
    <t>Zo (II-IV)</t>
  </si>
  <si>
    <t>Praktyka translatorska (II-IV)</t>
  </si>
  <si>
    <t>stanowiącego załącznik do Uchwały nr 26/2026 Senatu AJP</t>
  </si>
  <si>
    <t>stanowiącego załącznik do Uchwały nr 26/2026  Senatu AJP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</si>
</sst>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0"/>
      <name val="Arial CE"/>
      <charset val="238"/>
    </font>
    <font>
      <sz val="6"/>
      <name val="Arial CE"/>
      <charset val="238"/>
    </font>
    <font>
      <b/>
      <sz val="10"/>
      <name val="Arial CE"/>
      <charset val="238"/>
    </font>
    <font>
      <b/>
      <sz val="10"/>
      <name val="Cambria"/>
      <family val="1"/>
      <charset val="238"/>
    </font>
    <font>
      <b/>
      <u/>
      <sz val="10"/>
      <name val="Arial CE"/>
      <charset val="238"/>
    </font>
    <font>
      <sz val="9"/>
      <name val="Arial CE"/>
      <charset val="238"/>
    </font>
    <font>
      <sz val="9"/>
      <color indexed="10"/>
      <name val="Arial CE"/>
      <charset val="238"/>
    </font>
    <font>
      <b/>
      <i/>
      <sz val="9"/>
      <color indexed="10"/>
      <name val="Arial CE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color indexed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6"/>
      <name val="Arial"/>
      <family val="2"/>
      <charset val="238"/>
    </font>
    <font>
      <b/>
      <u/>
      <sz val="9"/>
      <name val="Arial"/>
      <family val="2"/>
      <charset val="238"/>
    </font>
    <font>
      <b/>
      <u/>
      <sz val="9"/>
      <color indexed="10"/>
      <name val="Arial"/>
      <family val="2"/>
      <charset val="238"/>
    </font>
    <font>
      <sz val="7.5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b/>
      <sz val="7"/>
      <name val="Arial"/>
      <family val="2"/>
      <charset val="238"/>
    </font>
    <font>
      <sz val="7"/>
      <name val="Arial CE"/>
      <family val="2"/>
      <charset val="238"/>
    </font>
    <font>
      <sz val="8"/>
      <name val="Arial CE"/>
      <family val="2"/>
      <charset val="238"/>
    </font>
    <font>
      <i/>
      <sz val="8"/>
      <color indexed="10"/>
      <name val="Arial CE"/>
      <family val="2"/>
      <charset val="238"/>
    </font>
    <font>
      <i/>
      <sz val="7"/>
      <color indexed="10"/>
      <name val="Arial CE"/>
      <family val="2"/>
      <charset val="238"/>
    </font>
    <font>
      <b/>
      <sz val="8"/>
      <name val="Arial CE"/>
      <family val="2"/>
      <charset val="238"/>
    </font>
    <font>
      <i/>
      <sz val="8"/>
      <name val="Arial CE"/>
      <family val="2"/>
      <charset val="238"/>
    </font>
    <font>
      <i/>
      <sz val="8"/>
      <color rgb="FFFF0000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0"/>
      <name val="Arial CE"/>
      <family val="2"/>
      <charset val="238"/>
    </font>
    <font>
      <i/>
      <sz val="6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7"/>
      <name val="Arial"/>
      <family val="2"/>
      <charset val="238"/>
    </font>
    <font>
      <sz val="11"/>
      <color rgb="FF00B050"/>
      <name val="Calibri"/>
      <family val="2"/>
      <charset val="238"/>
    </font>
    <font>
      <sz val="7.5"/>
      <name val="Arial CE"/>
      <charset val="238"/>
    </font>
    <font>
      <sz val="10"/>
      <color rgb="FF00B050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u/>
      <sz val="10"/>
      <name val="Arial"/>
      <family val="2"/>
      <charset val="238"/>
    </font>
    <font>
      <sz val="7.5"/>
      <color rgb="FF000000"/>
      <name val="Arial CE"/>
      <charset val="238"/>
    </font>
    <font>
      <sz val="7.5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7.5"/>
      <color rgb="FF000000"/>
      <name val="Arial CE"/>
      <family val="2"/>
      <charset val="238"/>
    </font>
    <font>
      <sz val="10"/>
      <color rgb="FFFFC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31"/>
      </patternFill>
    </fill>
    <fill>
      <patternFill patternType="solid">
        <fgColor indexed="43"/>
        <bgColor indexed="23"/>
      </patternFill>
    </fill>
    <fill>
      <patternFill patternType="solid">
        <fgColor rgb="FFFF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26"/>
      </patternFill>
    </fill>
    <fill>
      <patternFill patternType="solid">
        <fgColor rgb="FFCCFFFF"/>
        <bgColor indexed="26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116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2" borderId="0" xfId="0" applyFont="1" applyFill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24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26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6" fillId="4" borderId="1" xfId="0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4" fillId="7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 vertical="center"/>
    </xf>
    <xf numFmtId="0" fontId="31" fillId="10" borderId="1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0" fontId="35" fillId="6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6" fillId="11" borderId="1" xfId="0" applyFont="1" applyFill="1" applyBorder="1" applyAlignment="1">
      <alignment horizontal="center" vertical="center"/>
    </xf>
    <xf numFmtId="0" fontId="41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/>
    </xf>
    <xf numFmtId="0" fontId="42" fillId="0" borderId="0" xfId="0" applyFont="1"/>
    <xf numFmtId="16" fontId="11" fillId="0" borderId="0" xfId="0" applyNumberFormat="1" applyFont="1"/>
    <xf numFmtId="0" fontId="43" fillId="0" borderId="1" xfId="0" applyFont="1" applyBorder="1" applyAlignment="1">
      <alignment horizontal="left" vertical="center" wrapText="1"/>
    </xf>
    <xf numFmtId="0" fontId="44" fillId="0" borderId="0" xfId="0" applyFont="1"/>
    <xf numFmtId="0" fontId="46" fillId="0" borderId="0" xfId="0" applyFont="1"/>
    <xf numFmtId="0" fontId="43" fillId="0" borderId="1" xfId="0" applyFont="1" applyBorder="1" applyAlignment="1">
      <alignment vertical="center" wrapText="1"/>
    </xf>
    <xf numFmtId="0" fontId="47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 wrapText="1"/>
    </xf>
    <xf numFmtId="0" fontId="51" fillId="0" borderId="0" xfId="0" applyFont="1" applyAlignment="1">
      <alignment wrapText="1"/>
    </xf>
    <xf numFmtId="0" fontId="30" fillId="8" borderId="1" xfId="0" applyFont="1" applyFill="1" applyBorder="1" applyAlignment="1">
      <alignment horizontal="center" vertical="center" wrapText="1"/>
    </xf>
    <xf numFmtId="0" fontId="45" fillId="0" borderId="0" xfId="0" applyFont="1"/>
    <xf numFmtId="0" fontId="50" fillId="0" borderId="1" xfId="0" applyFont="1" applyBorder="1" applyAlignment="1">
      <alignment horizontal="left" vertical="center" wrapText="1"/>
    </xf>
    <xf numFmtId="0" fontId="50" fillId="0" borderId="1" xfId="0" applyFont="1" applyBorder="1" applyAlignment="1">
      <alignment vertical="center"/>
    </xf>
    <xf numFmtId="0" fontId="30" fillId="8" borderId="1" xfId="0" applyFont="1" applyFill="1" applyBorder="1" applyAlignment="1">
      <alignment horizontal="center" vertical="center"/>
    </xf>
    <xf numFmtId="0" fontId="52" fillId="5" borderId="1" xfId="0" applyFont="1" applyFill="1" applyBorder="1" applyAlignment="1">
      <alignment horizontal="center" vertical="center"/>
    </xf>
    <xf numFmtId="0" fontId="16" fillId="1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49" fillId="7" borderId="8" xfId="0" applyFont="1" applyFill="1" applyBorder="1" applyAlignment="1">
      <alignment horizontal="center" vertical="center"/>
    </xf>
    <xf numFmtId="0" fontId="49" fillId="7" borderId="9" xfId="0" applyFont="1" applyFill="1" applyBorder="1" applyAlignment="1">
      <alignment horizontal="center" vertical="center"/>
    </xf>
    <xf numFmtId="0" fontId="49" fillId="7" borderId="10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49" fillId="7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textRotation="90"/>
    </xf>
    <xf numFmtId="0" fontId="30" fillId="4" borderId="1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center" vertical="center" textRotation="90" wrapText="1"/>
    </xf>
    <xf numFmtId="0" fontId="30" fillId="8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3" fillId="0" borderId="0" xfId="0" applyFont="1" applyAlignment="1">
      <alignment horizontal="center"/>
    </xf>
    <xf numFmtId="0" fontId="40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0" fontId="16" fillId="7" borderId="1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mruColors>
      <color rgb="FFCCFFFF"/>
      <color rgb="FFCCFFCC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3"/>
  <sheetViews>
    <sheetView tabSelected="1" zoomScale="145" zoomScaleNormal="145" zoomScalePageLayoutView="125" workbookViewId="0">
      <selection activeCell="A5" sqref="A5:AG5"/>
    </sheetView>
  </sheetViews>
  <sheetFormatPr defaultColWidth="8.85546875" defaultRowHeight="12.75" x14ac:dyDescent="0.2"/>
  <cols>
    <col min="1" max="1" width="3" style="2" customWidth="1"/>
    <col min="2" max="2" width="28.85546875" style="2" customWidth="1"/>
    <col min="3" max="3" width="6.42578125" style="3" customWidth="1"/>
    <col min="4" max="7" width="3.28515625" style="4" customWidth="1"/>
    <col min="8" max="8" width="3.28515625" style="5" customWidth="1"/>
    <col min="9" max="12" width="3.28515625" style="4" customWidth="1"/>
    <col min="13" max="13" width="3.28515625" style="5" customWidth="1"/>
    <col min="14" max="17" width="3.28515625" style="4" customWidth="1"/>
    <col min="18" max="18" width="3.28515625" style="5" customWidth="1"/>
    <col min="19" max="22" width="3.28515625" style="4" customWidth="1"/>
    <col min="23" max="23" width="3.28515625" style="5" customWidth="1"/>
    <col min="24" max="24" width="5.140625" style="7" customWidth="1"/>
    <col min="25" max="28" width="3.7109375" style="7" customWidth="1"/>
    <col min="29" max="29" width="4" style="6" customWidth="1"/>
    <col min="30" max="30" width="0.140625" customWidth="1"/>
    <col min="31" max="32" width="2.28515625" hidden="1" customWidth="1"/>
    <col min="33" max="33" width="0.140625" customWidth="1"/>
    <col min="34" max="34" width="2.28515625" customWidth="1"/>
    <col min="35" max="39" width="2.42578125" customWidth="1"/>
    <col min="40" max="40" width="5.28515625" customWidth="1"/>
    <col min="41" max="41" width="3.7109375" customWidth="1"/>
    <col min="42" max="42" width="4.140625" customWidth="1"/>
    <col min="43" max="43" width="3.7109375" customWidth="1"/>
    <col min="44" max="44" width="4.42578125" customWidth="1"/>
  </cols>
  <sheetData>
    <row r="1" spans="1:34" x14ac:dyDescent="0.2">
      <c r="A1" s="113" t="s">
        <v>69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8"/>
    </row>
    <row r="2" spans="1:34" x14ac:dyDescent="0.2">
      <c r="A2" s="113" t="s">
        <v>68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8"/>
    </row>
    <row r="3" spans="1:34" x14ac:dyDescent="0.2">
      <c r="A3" s="113" t="s">
        <v>86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8"/>
    </row>
    <row r="4" spans="1:34" x14ac:dyDescent="0.2">
      <c r="A4" s="113" t="s">
        <v>70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8"/>
    </row>
    <row r="5" spans="1:34" ht="12.75" customHeight="1" x14ac:dyDescent="0.2">
      <c r="A5" s="114" t="s">
        <v>71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9"/>
    </row>
    <row r="6" spans="1:34" ht="12.75" customHeight="1" x14ac:dyDescent="0.2">
      <c r="A6" s="111" t="s">
        <v>0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0"/>
      <c r="AE6" s="10"/>
      <c r="AF6" s="10"/>
      <c r="AG6" s="10"/>
      <c r="AH6" s="10"/>
    </row>
    <row r="7" spans="1:34" x14ac:dyDescent="0.2">
      <c r="A7" s="107" t="s">
        <v>1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1"/>
      <c r="AE7" s="11"/>
      <c r="AF7" s="11"/>
      <c r="AG7" s="11"/>
      <c r="AH7" s="11"/>
    </row>
    <row r="8" spans="1:34" ht="15" customHeight="1" x14ac:dyDescent="0.2">
      <c r="A8" s="108" t="s">
        <v>2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2"/>
      <c r="AE8" s="12"/>
      <c r="AF8" s="12"/>
      <c r="AG8" s="12"/>
      <c r="AH8" s="12"/>
    </row>
    <row r="9" spans="1:34" ht="15" customHeight="1" x14ac:dyDescent="0.2">
      <c r="A9" s="108" t="s">
        <v>3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2"/>
      <c r="AE9" s="12"/>
      <c r="AF9" s="12"/>
      <c r="AG9" s="12"/>
      <c r="AH9" s="12"/>
    </row>
    <row r="10" spans="1:34" ht="8.2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</row>
    <row r="11" spans="1:34" x14ac:dyDescent="0.2">
      <c r="A11" s="109" t="s">
        <v>4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3"/>
      <c r="AC11" s="13"/>
      <c r="AD11" s="13"/>
      <c r="AE11" s="13"/>
      <c r="AF11" s="13"/>
      <c r="AG11" s="13"/>
      <c r="AH11" s="13"/>
    </row>
    <row r="12" spans="1:34" s="1" customFormat="1" x14ac:dyDescent="0.2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</row>
    <row r="13" spans="1:34" s="14" customFormat="1" ht="12.75" customHeight="1" x14ac:dyDescent="0.2">
      <c r="A13" s="93" t="s">
        <v>5</v>
      </c>
      <c r="B13" s="86" t="s">
        <v>6</v>
      </c>
      <c r="C13" s="94" t="s">
        <v>7</v>
      </c>
      <c r="D13" s="106" t="s">
        <v>8</v>
      </c>
      <c r="E13" s="106"/>
      <c r="F13" s="106"/>
      <c r="G13" s="106"/>
      <c r="H13" s="106"/>
      <c r="I13" s="106"/>
      <c r="J13" s="106"/>
      <c r="K13" s="106"/>
      <c r="L13" s="106"/>
      <c r="M13" s="106"/>
      <c r="N13" s="106" t="s">
        <v>9</v>
      </c>
      <c r="O13" s="106"/>
      <c r="P13" s="106"/>
      <c r="Q13" s="106"/>
      <c r="R13" s="106"/>
      <c r="S13" s="106"/>
      <c r="T13" s="106"/>
      <c r="U13" s="106"/>
      <c r="V13" s="106"/>
      <c r="W13" s="106"/>
      <c r="X13" s="95" t="s">
        <v>10</v>
      </c>
      <c r="Y13" s="96" t="s">
        <v>11</v>
      </c>
      <c r="Z13" s="97"/>
      <c r="AA13" s="97"/>
      <c r="AB13" s="98"/>
      <c r="AC13" s="102" t="s">
        <v>12</v>
      </c>
    </row>
    <row r="14" spans="1:34" s="14" customFormat="1" ht="12.75" customHeight="1" x14ac:dyDescent="0.2">
      <c r="A14" s="93"/>
      <c r="B14" s="86"/>
      <c r="C14" s="94"/>
      <c r="D14" s="103" t="s">
        <v>13</v>
      </c>
      <c r="E14" s="103"/>
      <c r="F14" s="103"/>
      <c r="G14" s="103"/>
      <c r="H14" s="104" t="s">
        <v>12</v>
      </c>
      <c r="I14" s="103" t="s">
        <v>14</v>
      </c>
      <c r="J14" s="103"/>
      <c r="K14" s="103"/>
      <c r="L14" s="103"/>
      <c r="M14" s="104" t="s">
        <v>12</v>
      </c>
      <c r="N14" s="105" t="s">
        <v>15</v>
      </c>
      <c r="O14" s="105"/>
      <c r="P14" s="105"/>
      <c r="Q14" s="105"/>
      <c r="R14" s="104" t="s">
        <v>12</v>
      </c>
      <c r="S14" s="105" t="s">
        <v>16</v>
      </c>
      <c r="T14" s="105"/>
      <c r="U14" s="105"/>
      <c r="V14" s="105"/>
      <c r="W14" s="104" t="s">
        <v>12</v>
      </c>
      <c r="X14" s="95"/>
      <c r="Y14" s="99"/>
      <c r="Z14" s="100"/>
      <c r="AA14" s="100"/>
      <c r="AB14" s="101"/>
      <c r="AC14" s="102"/>
    </row>
    <row r="15" spans="1:34" s="14" customFormat="1" ht="18.95" customHeight="1" x14ac:dyDescent="0.2">
      <c r="A15" s="93"/>
      <c r="B15" s="86"/>
      <c r="C15" s="94"/>
      <c r="D15" s="53" t="s">
        <v>17</v>
      </c>
      <c r="E15" s="53" t="s">
        <v>18</v>
      </c>
      <c r="F15" s="53" t="s">
        <v>19</v>
      </c>
      <c r="G15" s="37" t="s">
        <v>20</v>
      </c>
      <c r="H15" s="104"/>
      <c r="I15" s="53" t="s">
        <v>17</v>
      </c>
      <c r="J15" s="53" t="s">
        <v>18</v>
      </c>
      <c r="K15" s="53" t="s">
        <v>19</v>
      </c>
      <c r="L15" s="37" t="s">
        <v>20</v>
      </c>
      <c r="M15" s="104"/>
      <c r="N15" s="69" t="s">
        <v>17</v>
      </c>
      <c r="O15" s="69" t="s">
        <v>18</v>
      </c>
      <c r="P15" s="65" t="s">
        <v>19</v>
      </c>
      <c r="Q15" s="69" t="s">
        <v>20</v>
      </c>
      <c r="R15" s="104"/>
      <c r="S15" s="69" t="s">
        <v>17</v>
      </c>
      <c r="T15" s="69" t="s">
        <v>18</v>
      </c>
      <c r="U15" s="65" t="s">
        <v>19</v>
      </c>
      <c r="V15" s="69" t="s">
        <v>20</v>
      </c>
      <c r="W15" s="104"/>
      <c r="X15" s="95"/>
      <c r="Y15" s="29" t="s">
        <v>17</v>
      </c>
      <c r="Z15" s="29" t="s">
        <v>18</v>
      </c>
      <c r="AA15" s="29" t="s">
        <v>19</v>
      </c>
      <c r="AB15" s="29" t="s">
        <v>20</v>
      </c>
      <c r="AC15" s="102"/>
    </row>
    <row r="16" spans="1:34" s="14" customFormat="1" ht="20.100000000000001" customHeight="1" x14ac:dyDescent="0.2">
      <c r="A16" s="90" t="s">
        <v>57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31">
        <f>SUM(X17:X20)</f>
        <v>79</v>
      </c>
      <c r="Y16" s="31">
        <f>SUM(Y17:Y20)</f>
        <v>49</v>
      </c>
      <c r="Z16" s="31">
        <f t="shared" ref="Z16:AB16" si="0">SUM(Z17:Z20)</f>
        <v>30</v>
      </c>
      <c r="AA16" s="31">
        <f t="shared" si="0"/>
        <v>0</v>
      </c>
      <c r="AB16" s="31">
        <f t="shared" si="0"/>
        <v>0</v>
      </c>
      <c r="AC16" s="31">
        <f>SUM(AC17:AC20)</f>
        <v>6</v>
      </c>
    </row>
    <row r="17" spans="1:39" s="14" customFormat="1" ht="22.9" customHeight="1" x14ac:dyDescent="0.2">
      <c r="A17" s="62">
        <v>1</v>
      </c>
      <c r="B17" s="61" t="s">
        <v>32</v>
      </c>
      <c r="C17" s="51" t="s">
        <v>33</v>
      </c>
      <c r="D17" s="42">
        <v>4</v>
      </c>
      <c r="E17" s="42"/>
      <c r="F17" s="42"/>
      <c r="G17" s="42"/>
      <c r="H17" s="41">
        <v>0</v>
      </c>
      <c r="I17" s="42"/>
      <c r="J17" s="42"/>
      <c r="K17" s="42"/>
      <c r="L17" s="42"/>
      <c r="M17" s="41"/>
      <c r="N17" s="43"/>
      <c r="O17" s="43"/>
      <c r="P17" s="43"/>
      <c r="Q17" s="43"/>
      <c r="R17" s="44"/>
      <c r="S17" s="43"/>
      <c r="T17" s="43"/>
      <c r="U17" s="43"/>
      <c r="V17" s="43"/>
      <c r="W17" s="44"/>
      <c r="X17" s="40">
        <f t="shared" ref="X17:X18" si="1">Y17+Z17+AB17+AA17</f>
        <v>4</v>
      </c>
      <c r="Y17" s="38">
        <f t="shared" ref="Y17:Y18" si="2">SUM(D17+I17+N17+S17)</f>
        <v>4</v>
      </c>
      <c r="Z17" s="38">
        <f t="shared" ref="Z17:Z18" si="3">SUM(E17+J17+O17+T17)</f>
        <v>0</v>
      </c>
      <c r="AA17" s="38">
        <f t="shared" ref="AA17" si="4">SUM(F17+K17+P17+U17)</f>
        <v>0</v>
      </c>
      <c r="AB17" s="38">
        <f t="shared" ref="AB17:AB18" si="5">SUM(G17+L17+Q17+V17)</f>
        <v>0</v>
      </c>
      <c r="AC17" s="52">
        <f>SUM(H17+M17+R17+W17)</f>
        <v>0</v>
      </c>
      <c r="AD17" s="59"/>
      <c r="AE17" s="59"/>
      <c r="AF17" s="59"/>
      <c r="AG17" s="59"/>
      <c r="AI17" s="59"/>
      <c r="AJ17" s="59"/>
      <c r="AK17" s="59"/>
      <c r="AL17" s="59"/>
      <c r="AM17" s="59"/>
    </row>
    <row r="18" spans="1:39" s="14" customFormat="1" ht="22.9" customHeight="1" x14ac:dyDescent="0.2">
      <c r="A18" s="62">
        <v>2</v>
      </c>
      <c r="B18" s="61" t="s">
        <v>24</v>
      </c>
      <c r="C18" s="51" t="s">
        <v>25</v>
      </c>
      <c r="D18" s="42">
        <v>15</v>
      </c>
      <c r="E18" s="42"/>
      <c r="F18" s="42"/>
      <c r="G18" s="42"/>
      <c r="H18" s="41">
        <v>1</v>
      </c>
      <c r="I18" s="42"/>
      <c r="J18" s="42"/>
      <c r="K18" s="42"/>
      <c r="L18" s="42"/>
      <c r="M18" s="41"/>
      <c r="N18" s="43"/>
      <c r="O18" s="43"/>
      <c r="P18" s="43"/>
      <c r="Q18" s="43"/>
      <c r="R18" s="44"/>
      <c r="S18" s="43"/>
      <c r="T18" s="43"/>
      <c r="U18" s="43"/>
      <c r="V18" s="43"/>
      <c r="W18" s="44"/>
      <c r="X18" s="40">
        <f t="shared" si="1"/>
        <v>15</v>
      </c>
      <c r="Y18" s="38">
        <f t="shared" si="2"/>
        <v>15</v>
      </c>
      <c r="Z18" s="38">
        <f t="shared" si="3"/>
        <v>0</v>
      </c>
      <c r="AA18" s="38">
        <f>SUM(F18+K18+P18+U18)</f>
        <v>0</v>
      </c>
      <c r="AB18" s="38">
        <f t="shared" si="5"/>
        <v>0</v>
      </c>
      <c r="AC18" s="52">
        <f t="shared" ref="AC18" si="6">SUM(H18+M18+R18+W18)</f>
        <v>1</v>
      </c>
      <c r="AD18" s="58"/>
    </row>
    <row r="19" spans="1:39" s="14" customFormat="1" ht="22.9" customHeight="1" x14ac:dyDescent="0.2">
      <c r="A19" s="62">
        <v>3</v>
      </c>
      <c r="B19" s="61" t="s">
        <v>27</v>
      </c>
      <c r="C19" s="51" t="s">
        <v>25</v>
      </c>
      <c r="D19" s="42"/>
      <c r="E19" s="42">
        <v>30</v>
      </c>
      <c r="F19" s="42"/>
      <c r="G19" s="42"/>
      <c r="H19" s="41">
        <v>3</v>
      </c>
      <c r="I19" s="42"/>
      <c r="J19" s="42"/>
      <c r="K19" s="42"/>
      <c r="L19" s="42"/>
      <c r="M19" s="41"/>
      <c r="N19" s="43"/>
      <c r="O19" s="43"/>
      <c r="P19" s="43"/>
      <c r="Q19" s="43"/>
      <c r="R19" s="44"/>
      <c r="S19" s="43"/>
      <c r="T19" s="43"/>
      <c r="U19" s="43"/>
      <c r="V19" s="43"/>
      <c r="W19" s="44"/>
      <c r="X19" s="40">
        <f t="shared" ref="X19:X20" si="7">Y19+Z19+AB19+AA19</f>
        <v>30</v>
      </c>
      <c r="Y19" s="38">
        <f t="shared" ref="Y19" si="8">SUM(D19+I19+N19+S19)</f>
        <v>0</v>
      </c>
      <c r="Z19" s="38">
        <f t="shared" ref="Z19" si="9">SUM(E19+J19+O19+T19)</f>
        <v>30</v>
      </c>
      <c r="AA19" s="38">
        <f t="shared" ref="AA19" si="10">SUM(F19+K19+P19+U19)</f>
        <v>0</v>
      </c>
      <c r="AB19" s="38">
        <f t="shared" ref="AB19" si="11">SUM(G19+L19+Q19+V19)</f>
        <v>0</v>
      </c>
      <c r="AC19" s="52">
        <f t="shared" ref="AC19" si="12">SUM(H19+M19+R19+W19)</f>
        <v>3</v>
      </c>
    </row>
    <row r="20" spans="1:39" s="14" customFormat="1" ht="21.6" customHeight="1" x14ac:dyDescent="0.2">
      <c r="A20" s="63">
        <v>4</v>
      </c>
      <c r="B20" s="61" t="s">
        <v>47</v>
      </c>
      <c r="C20" s="51" t="s">
        <v>38</v>
      </c>
      <c r="D20" s="42"/>
      <c r="E20" s="42"/>
      <c r="F20" s="42"/>
      <c r="G20" s="42"/>
      <c r="H20" s="41"/>
      <c r="I20" s="42"/>
      <c r="J20" s="42"/>
      <c r="K20" s="42"/>
      <c r="L20" s="42"/>
      <c r="M20" s="41"/>
      <c r="N20" s="43">
        <v>30</v>
      </c>
      <c r="O20" s="43"/>
      <c r="P20" s="43"/>
      <c r="Q20" s="43"/>
      <c r="R20" s="44">
        <v>2</v>
      </c>
      <c r="S20" s="43"/>
      <c r="T20" s="43"/>
      <c r="U20" s="43"/>
      <c r="V20" s="43"/>
      <c r="W20" s="44"/>
      <c r="X20" s="40">
        <f t="shared" si="7"/>
        <v>30</v>
      </c>
      <c r="Y20" s="38">
        <f t="shared" ref="Y20" si="13">D20+I20+N20+S20</f>
        <v>30</v>
      </c>
      <c r="Z20" s="38">
        <f t="shared" ref="Z20" si="14">E20+J20+O20+T20</f>
        <v>0</v>
      </c>
      <c r="AA20" s="38">
        <f t="shared" ref="AA20" si="15">F20+K20+P20+U20</f>
        <v>0</v>
      </c>
      <c r="AB20" s="38">
        <f t="shared" ref="AB20" si="16">G20+L20+Q20+V20</f>
        <v>0</v>
      </c>
      <c r="AC20" s="41">
        <f t="shared" ref="AC20" si="17">H20+M20+R20+W20</f>
        <v>2</v>
      </c>
    </row>
    <row r="21" spans="1:39" s="14" customFormat="1" ht="20.100000000000001" customHeight="1" x14ac:dyDescent="0.2">
      <c r="A21" s="90" t="s">
        <v>58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31">
        <f>SUM(X22:X24)</f>
        <v>360</v>
      </c>
      <c r="Y21" s="31">
        <f>SUM(Y22:Y24)</f>
        <v>0</v>
      </c>
      <c r="Z21" s="31">
        <f t="shared" ref="Z21:AC21" si="18">SUM(Z22:Z24)</f>
        <v>360</v>
      </c>
      <c r="AA21" s="31">
        <f t="shared" si="18"/>
        <v>0</v>
      </c>
      <c r="AB21" s="31">
        <f t="shared" si="18"/>
        <v>0</v>
      </c>
      <c r="AC21" s="31">
        <f t="shared" si="18"/>
        <v>24</v>
      </c>
    </row>
    <row r="22" spans="1:39" s="14" customFormat="1" ht="22.9" customHeight="1" x14ac:dyDescent="0.2">
      <c r="A22" s="62">
        <v>5</v>
      </c>
      <c r="B22" s="61" t="s">
        <v>73</v>
      </c>
      <c r="C22" s="91" t="s">
        <v>23</v>
      </c>
      <c r="D22" s="42"/>
      <c r="E22" s="42">
        <v>30</v>
      </c>
      <c r="F22" s="42"/>
      <c r="G22" s="42"/>
      <c r="H22" s="41">
        <v>2</v>
      </c>
      <c r="I22" s="42"/>
      <c r="J22" s="42">
        <v>30</v>
      </c>
      <c r="K22" s="42"/>
      <c r="L22" s="42"/>
      <c r="M22" s="41">
        <v>2</v>
      </c>
      <c r="N22" s="43"/>
      <c r="O22" s="43">
        <v>30</v>
      </c>
      <c r="P22" s="43"/>
      <c r="Q22" s="43"/>
      <c r="R22" s="41">
        <v>2</v>
      </c>
      <c r="S22" s="43"/>
      <c r="T22" s="43">
        <v>30</v>
      </c>
      <c r="U22" s="43"/>
      <c r="V22" s="43"/>
      <c r="W22" s="41">
        <v>2</v>
      </c>
      <c r="X22" s="40">
        <f t="shared" ref="X22:X30" si="19">Y22+Z22+AB22+AA22</f>
        <v>120</v>
      </c>
      <c r="Y22" s="38">
        <f t="shared" ref="Y22:AC30" si="20">SUM(D22+I22+N22+S22)</f>
        <v>0</v>
      </c>
      <c r="Z22" s="38">
        <f t="shared" si="20"/>
        <v>120</v>
      </c>
      <c r="AA22" s="38">
        <f t="shared" si="20"/>
        <v>0</v>
      </c>
      <c r="AB22" s="38">
        <f t="shared" si="20"/>
        <v>0</v>
      </c>
      <c r="AC22" s="52">
        <f t="shared" si="20"/>
        <v>8</v>
      </c>
      <c r="AD22" s="66"/>
    </row>
    <row r="23" spans="1:39" s="14" customFormat="1" ht="22.9" customHeight="1" x14ac:dyDescent="0.2">
      <c r="A23" s="62">
        <v>6</v>
      </c>
      <c r="B23" s="61" t="s">
        <v>74</v>
      </c>
      <c r="C23" s="91"/>
      <c r="D23" s="42"/>
      <c r="E23" s="42">
        <v>30</v>
      </c>
      <c r="F23" s="42"/>
      <c r="G23" s="42"/>
      <c r="H23" s="41">
        <v>2</v>
      </c>
      <c r="I23" s="42"/>
      <c r="J23" s="42">
        <v>30</v>
      </c>
      <c r="K23" s="42"/>
      <c r="L23" s="42"/>
      <c r="M23" s="41">
        <v>2</v>
      </c>
      <c r="N23" s="43"/>
      <c r="O23" s="43">
        <v>30</v>
      </c>
      <c r="P23" s="43"/>
      <c r="Q23" s="43"/>
      <c r="R23" s="41">
        <v>2</v>
      </c>
      <c r="S23" s="43"/>
      <c r="T23" s="43">
        <v>30</v>
      </c>
      <c r="U23" s="43"/>
      <c r="V23" s="43"/>
      <c r="W23" s="44">
        <v>2</v>
      </c>
      <c r="X23" s="40">
        <f t="shared" si="19"/>
        <v>120</v>
      </c>
      <c r="Y23" s="38">
        <f t="shared" si="20"/>
        <v>0</v>
      </c>
      <c r="Z23" s="38">
        <f t="shared" si="20"/>
        <v>120</v>
      </c>
      <c r="AA23" s="38">
        <f t="shared" si="20"/>
        <v>0</v>
      </c>
      <c r="AB23" s="38">
        <f t="shared" si="20"/>
        <v>0</v>
      </c>
      <c r="AC23" s="52">
        <f t="shared" si="20"/>
        <v>8</v>
      </c>
      <c r="AD23" s="66"/>
    </row>
    <row r="24" spans="1:39" s="14" customFormat="1" ht="22.9" customHeight="1" x14ac:dyDescent="0.25">
      <c r="A24" s="62">
        <v>7</v>
      </c>
      <c r="B24" s="61" t="s">
        <v>75</v>
      </c>
      <c r="C24" s="91"/>
      <c r="D24" s="42"/>
      <c r="E24" s="42">
        <v>30</v>
      </c>
      <c r="F24" s="42"/>
      <c r="G24" s="42"/>
      <c r="H24" s="41">
        <v>2</v>
      </c>
      <c r="I24" s="42"/>
      <c r="J24" s="42">
        <v>30</v>
      </c>
      <c r="K24" s="42"/>
      <c r="L24" s="42"/>
      <c r="M24" s="41">
        <v>2</v>
      </c>
      <c r="N24" s="43"/>
      <c r="O24" s="43">
        <v>30</v>
      </c>
      <c r="P24" s="43"/>
      <c r="Q24" s="43"/>
      <c r="R24" s="41">
        <v>2</v>
      </c>
      <c r="S24" s="43"/>
      <c r="T24" s="43">
        <v>30</v>
      </c>
      <c r="U24" s="43"/>
      <c r="V24" s="43"/>
      <c r="W24" s="44">
        <v>2</v>
      </c>
      <c r="X24" s="40">
        <f t="shared" si="19"/>
        <v>120</v>
      </c>
      <c r="Y24" s="38">
        <f t="shared" si="20"/>
        <v>0</v>
      </c>
      <c r="Z24" s="38">
        <f t="shared" si="20"/>
        <v>120</v>
      </c>
      <c r="AA24" s="38">
        <f t="shared" si="20"/>
        <v>0</v>
      </c>
      <c r="AB24" s="38">
        <f t="shared" si="20"/>
        <v>0</v>
      </c>
      <c r="AC24" s="52">
        <f t="shared" si="20"/>
        <v>8</v>
      </c>
      <c r="AD24" s="55"/>
    </row>
    <row r="25" spans="1:39" s="14" customFormat="1" ht="20.100000000000001" customHeight="1" x14ac:dyDescent="0.2">
      <c r="A25" s="90" t="s">
        <v>60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31">
        <f>SUM(X26:X31)</f>
        <v>180</v>
      </c>
      <c r="Y25" s="31">
        <f>SUM(Y26:Y31)</f>
        <v>135</v>
      </c>
      <c r="Z25" s="31">
        <f t="shared" ref="Z25:AC25" si="21">SUM(Z26:Z31)</f>
        <v>45</v>
      </c>
      <c r="AA25" s="31">
        <f t="shared" si="21"/>
        <v>0</v>
      </c>
      <c r="AB25" s="31">
        <f t="shared" si="21"/>
        <v>0</v>
      </c>
      <c r="AC25" s="31">
        <f t="shared" si="21"/>
        <v>14</v>
      </c>
    </row>
    <row r="26" spans="1:39" s="14" customFormat="1" ht="23.1" customHeight="1" x14ac:dyDescent="0.2">
      <c r="A26" s="62">
        <v>8</v>
      </c>
      <c r="B26" s="61" t="s">
        <v>26</v>
      </c>
      <c r="C26" s="51" t="s">
        <v>25</v>
      </c>
      <c r="D26" s="42">
        <v>30</v>
      </c>
      <c r="E26" s="42"/>
      <c r="F26" s="42"/>
      <c r="G26" s="42"/>
      <c r="H26" s="41">
        <v>2</v>
      </c>
      <c r="I26" s="42"/>
      <c r="J26" s="42"/>
      <c r="K26" s="42"/>
      <c r="L26" s="42"/>
      <c r="M26" s="41"/>
      <c r="N26" s="43"/>
      <c r="O26" s="43"/>
      <c r="P26" s="43"/>
      <c r="Q26" s="43"/>
      <c r="R26" s="44"/>
      <c r="S26" s="43"/>
      <c r="T26" s="43"/>
      <c r="U26" s="43"/>
      <c r="V26" s="43"/>
      <c r="W26" s="44"/>
      <c r="X26" s="40">
        <f t="shared" si="19"/>
        <v>30</v>
      </c>
      <c r="Y26" s="38">
        <f t="shared" si="20"/>
        <v>30</v>
      </c>
      <c r="Z26" s="38">
        <f t="shared" si="20"/>
        <v>0</v>
      </c>
      <c r="AA26" s="38">
        <f t="shared" si="20"/>
        <v>0</v>
      </c>
      <c r="AB26" s="38">
        <f t="shared" si="20"/>
        <v>0</v>
      </c>
      <c r="AC26" s="52">
        <f t="shared" si="20"/>
        <v>2</v>
      </c>
    </row>
    <row r="27" spans="1:39" s="14" customFormat="1" ht="33" customHeight="1" x14ac:dyDescent="0.2">
      <c r="A27" s="63">
        <v>9</v>
      </c>
      <c r="B27" s="61" t="s">
        <v>45</v>
      </c>
      <c r="C27" s="51" t="s">
        <v>25</v>
      </c>
      <c r="D27" s="42">
        <v>30</v>
      </c>
      <c r="E27" s="42"/>
      <c r="F27" s="42"/>
      <c r="G27" s="42"/>
      <c r="H27" s="41">
        <v>2</v>
      </c>
      <c r="I27" s="42"/>
      <c r="J27" s="42"/>
      <c r="K27" s="42"/>
      <c r="L27" s="42"/>
      <c r="M27" s="41"/>
      <c r="N27" s="43"/>
      <c r="O27" s="43"/>
      <c r="P27" s="43"/>
      <c r="Q27" s="43"/>
      <c r="R27" s="44"/>
      <c r="S27" s="43"/>
      <c r="T27" s="43"/>
      <c r="U27" s="43"/>
      <c r="V27" s="43"/>
      <c r="W27" s="44"/>
      <c r="X27" s="40">
        <f>Y27+Z27+AB27+AA27</f>
        <v>30</v>
      </c>
      <c r="Y27" s="38">
        <f t="shared" ref="Y27:Y28" si="22">D27+I27+N27+S27</f>
        <v>30</v>
      </c>
      <c r="Z27" s="38">
        <f t="shared" ref="Z27:Z28" si="23">E27+J27+O27+T27</f>
        <v>0</v>
      </c>
      <c r="AA27" s="38">
        <f t="shared" ref="AA27:AA28" si="24">F27+K27+P27+U27</f>
        <v>0</v>
      </c>
      <c r="AB27" s="38">
        <f t="shared" ref="AB27:AB28" si="25">G27+L27+Q27+V27</f>
        <v>0</v>
      </c>
      <c r="AC27" s="41">
        <f t="shared" ref="AC27:AC28" si="26">H27+M27+R27+W27</f>
        <v>2</v>
      </c>
    </row>
    <row r="28" spans="1:39" s="14" customFormat="1" ht="55.5" customHeight="1" x14ac:dyDescent="0.2">
      <c r="A28" s="63">
        <v>10</v>
      </c>
      <c r="B28" s="61" t="s">
        <v>46</v>
      </c>
      <c r="C28" s="51" t="s">
        <v>25</v>
      </c>
      <c r="D28" s="42">
        <v>30</v>
      </c>
      <c r="E28" s="42"/>
      <c r="F28" s="42"/>
      <c r="G28" s="42"/>
      <c r="H28" s="41">
        <v>2</v>
      </c>
      <c r="I28" s="42"/>
      <c r="J28" s="42"/>
      <c r="K28" s="42"/>
      <c r="L28" s="42"/>
      <c r="M28" s="41"/>
      <c r="N28" s="43"/>
      <c r="O28" s="43"/>
      <c r="P28" s="43"/>
      <c r="Q28" s="43"/>
      <c r="R28" s="44"/>
      <c r="S28" s="43"/>
      <c r="T28" s="43"/>
      <c r="U28" s="43"/>
      <c r="V28" s="43"/>
      <c r="W28" s="44"/>
      <c r="X28" s="40">
        <f>Y28+Z28+AB28+AA28</f>
        <v>30</v>
      </c>
      <c r="Y28" s="38">
        <f t="shared" si="22"/>
        <v>30</v>
      </c>
      <c r="Z28" s="38">
        <f t="shared" si="23"/>
        <v>0</v>
      </c>
      <c r="AA28" s="38">
        <f t="shared" si="24"/>
        <v>0</v>
      </c>
      <c r="AB28" s="38">
        <f t="shared" si="25"/>
        <v>0</v>
      </c>
      <c r="AC28" s="41">
        <f t="shared" si="26"/>
        <v>2</v>
      </c>
    </row>
    <row r="29" spans="1:39" s="14" customFormat="1" ht="20.100000000000001" customHeight="1" x14ac:dyDescent="0.2">
      <c r="A29" s="63">
        <v>11</v>
      </c>
      <c r="B29" s="67" t="s">
        <v>37</v>
      </c>
      <c r="C29" s="51" t="s">
        <v>38</v>
      </c>
      <c r="D29" s="42"/>
      <c r="E29" s="42"/>
      <c r="F29" s="42"/>
      <c r="G29" s="42"/>
      <c r="H29" s="50"/>
      <c r="I29" s="42"/>
      <c r="J29" s="42"/>
      <c r="K29" s="42"/>
      <c r="L29" s="42"/>
      <c r="M29" s="41"/>
      <c r="N29" s="43"/>
      <c r="O29" s="43">
        <v>30</v>
      </c>
      <c r="P29" s="43"/>
      <c r="Q29" s="43"/>
      <c r="R29" s="44">
        <v>4</v>
      </c>
      <c r="S29" s="43"/>
      <c r="T29" s="43"/>
      <c r="U29" s="43"/>
      <c r="V29" s="43"/>
      <c r="W29" s="44"/>
      <c r="X29" s="40">
        <f t="shared" ref="X29" si="27">Y29+Z29+AB29+AA29</f>
        <v>30</v>
      </c>
      <c r="Y29" s="38">
        <f t="shared" ref="Y29" si="28">SUM(D29+I29+N29+S29)</f>
        <v>0</v>
      </c>
      <c r="Z29" s="38">
        <f t="shared" ref="Z29" si="29">SUM(E29+J29+O29+T29)</f>
        <v>30</v>
      </c>
      <c r="AA29" s="38">
        <f t="shared" ref="AA29" si="30">SUM(F29+K29+P29+U29)</f>
        <v>0</v>
      </c>
      <c r="AB29" s="38">
        <f t="shared" ref="AB29" si="31">SUM(G29+L29+Q29+V29)</f>
        <v>0</v>
      </c>
      <c r="AC29" s="52">
        <f t="shared" ref="AC29" si="32">SUM(H29+M29+R29+W29)</f>
        <v>4</v>
      </c>
    </row>
    <row r="30" spans="1:39" s="14" customFormat="1" ht="29.45" customHeight="1" x14ac:dyDescent="0.2">
      <c r="A30" s="62">
        <v>12</v>
      </c>
      <c r="B30" s="61" t="s">
        <v>30</v>
      </c>
      <c r="C30" s="51" t="s">
        <v>31</v>
      </c>
      <c r="D30" s="42"/>
      <c r="E30" s="42"/>
      <c r="F30" s="42"/>
      <c r="G30" s="42"/>
      <c r="H30" s="41"/>
      <c r="I30" s="42">
        <v>30</v>
      </c>
      <c r="J30" s="42"/>
      <c r="K30" s="42"/>
      <c r="L30" s="42"/>
      <c r="M30" s="41">
        <v>2</v>
      </c>
      <c r="N30" s="43"/>
      <c r="O30" s="43"/>
      <c r="P30" s="43"/>
      <c r="Q30" s="43"/>
      <c r="R30" s="44"/>
      <c r="S30" s="43"/>
      <c r="T30" s="43"/>
      <c r="U30" s="43"/>
      <c r="V30" s="43"/>
      <c r="W30" s="44"/>
      <c r="X30" s="40">
        <f t="shared" si="19"/>
        <v>30</v>
      </c>
      <c r="Y30" s="38">
        <f t="shared" si="20"/>
        <v>30</v>
      </c>
      <c r="Z30" s="38">
        <f t="shared" si="20"/>
        <v>0</v>
      </c>
      <c r="AA30" s="38">
        <f t="shared" si="20"/>
        <v>0</v>
      </c>
      <c r="AB30" s="38">
        <f t="shared" si="20"/>
        <v>0</v>
      </c>
      <c r="AC30" s="52">
        <f t="shared" si="20"/>
        <v>2</v>
      </c>
      <c r="AD30" s="64"/>
    </row>
    <row r="31" spans="1:39" s="14" customFormat="1" ht="23.1" customHeight="1" x14ac:dyDescent="0.2">
      <c r="A31" s="62">
        <v>13</v>
      </c>
      <c r="B31" s="61" t="s">
        <v>28</v>
      </c>
      <c r="C31" s="51" t="s">
        <v>29</v>
      </c>
      <c r="D31" s="42"/>
      <c r="E31" s="42"/>
      <c r="F31" s="42"/>
      <c r="G31" s="42"/>
      <c r="H31" s="41"/>
      <c r="I31" s="42"/>
      <c r="J31" s="42"/>
      <c r="K31" s="42"/>
      <c r="L31" s="42"/>
      <c r="M31" s="41"/>
      <c r="N31" s="43"/>
      <c r="O31" s="43"/>
      <c r="P31" s="43"/>
      <c r="Q31" s="43"/>
      <c r="R31" s="44"/>
      <c r="S31" s="43">
        <v>15</v>
      </c>
      <c r="T31" s="43">
        <v>15</v>
      </c>
      <c r="U31" s="43"/>
      <c r="V31" s="43"/>
      <c r="W31" s="44">
        <v>2</v>
      </c>
      <c r="X31" s="40">
        <f t="shared" ref="X31" si="33">Y31+Z31+AB31+AA31</f>
        <v>30</v>
      </c>
      <c r="Y31" s="38">
        <f t="shared" ref="Y31" si="34">SUM(D31+I31+N31+S31)</f>
        <v>15</v>
      </c>
      <c r="Z31" s="38">
        <f t="shared" ref="Z31" si="35">SUM(E31+J31+O31+T31)</f>
        <v>15</v>
      </c>
      <c r="AA31" s="38">
        <f t="shared" ref="AA31" si="36">SUM(F31+K31+P31+U31)</f>
        <v>0</v>
      </c>
      <c r="AB31" s="38">
        <f t="shared" ref="AB31" si="37">SUM(G31+L31+Q31+V31)</f>
        <v>0</v>
      </c>
      <c r="AC31" s="52">
        <f t="shared" ref="AC31" si="38">SUM(H31+M31+R31+W31)</f>
        <v>2</v>
      </c>
    </row>
    <row r="32" spans="1:39" s="14" customFormat="1" ht="20.100000000000001" customHeight="1" x14ac:dyDescent="0.2">
      <c r="A32" s="90" t="s">
        <v>59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31">
        <f t="shared" ref="X32:AC32" si="39">SUM(X33:X33)</f>
        <v>120</v>
      </c>
      <c r="Y32" s="31">
        <f t="shared" si="39"/>
        <v>0</v>
      </c>
      <c r="Z32" s="31">
        <f t="shared" si="39"/>
        <v>0</v>
      </c>
      <c r="AA32" s="31">
        <f t="shared" si="39"/>
        <v>0</v>
      </c>
      <c r="AB32" s="31">
        <f t="shared" si="39"/>
        <v>120</v>
      </c>
      <c r="AC32" s="31">
        <f t="shared" si="39"/>
        <v>22</v>
      </c>
    </row>
    <row r="33" spans="1:35" s="14" customFormat="1" ht="22.9" customHeight="1" x14ac:dyDescent="0.2">
      <c r="A33" s="62">
        <v>14</v>
      </c>
      <c r="B33" s="61" t="s">
        <v>76</v>
      </c>
      <c r="C33" s="51" t="s">
        <v>21</v>
      </c>
      <c r="D33" s="42"/>
      <c r="E33" s="42"/>
      <c r="F33" s="42"/>
      <c r="G33" s="42">
        <v>30</v>
      </c>
      <c r="H33" s="41">
        <v>3</v>
      </c>
      <c r="I33" s="42"/>
      <c r="J33" s="42"/>
      <c r="K33" s="42"/>
      <c r="L33" s="42">
        <v>30</v>
      </c>
      <c r="M33" s="41">
        <v>3</v>
      </c>
      <c r="N33" s="43"/>
      <c r="O33" s="43"/>
      <c r="P33" s="43"/>
      <c r="Q33" s="43">
        <v>30</v>
      </c>
      <c r="R33" s="41">
        <v>5</v>
      </c>
      <c r="S33" s="43"/>
      <c r="T33" s="43"/>
      <c r="U33" s="43"/>
      <c r="V33" s="43">
        <v>30</v>
      </c>
      <c r="W33" s="41">
        <v>11</v>
      </c>
      <c r="X33" s="40">
        <f>Y33+Z33+AB33+AA33</f>
        <v>120</v>
      </c>
      <c r="Y33" s="38">
        <f>SUM(D33+I33+N33+S33)</f>
        <v>0</v>
      </c>
      <c r="Z33" s="38">
        <f>SUM(E33+J33+O33+T33)</f>
        <v>0</v>
      </c>
      <c r="AA33" s="38">
        <f>SUM(F33+K33+P33+U33)</f>
        <v>0</v>
      </c>
      <c r="AB33" s="38">
        <f>SUM(G33+L33+Q33+V33)</f>
        <v>120</v>
      </c>
      <c r="AC33" s="52">
        <f>SUM(H33+M33+R33+W33)</f>
        <v>22</v>
      </c>
    </row>
    <row r="34" spans="1:35" s="14" customFormat="1" ht="20.100000000000001" customHeight="1" x14ac:dyDescent="0.2">
      <c r="A34" s="92" t="s">
        <v>61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31">
        <f>SUM(X35,X39)</f>
        <v>390</v>
      </c>
      <c r="Y34" s="31">
        <f>SUM(Y35,Y39)</f>
        <v>0</v>
      </c>
      <c r="Z34" s="31">
        <f t="shared" ref="Z34:AC34" si="40">SUM(Z35,Z39)</f>
        <v>390</v>
      </c>
      <c r="AA34" s="31">
        <f t="shared" si="40"/>
        <v>0</v>
      </c>
      <c r="AB34" s="31">
        <f t="shared" si="40"/>
        <v>0</v>
      </c>
      <c r="AC34" s="31">
        <f t="shared" si="40"/>
        <v>45</v>
      </c>
    </row>
    <row r="35" spans="1:35" s="14" customFormat="1" ht="20.100000000000001" customHeight="1" x14ac:dyDescent="0.2">
      <c r="A35" s="74" t="s">
        <v>34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6"/>
      <c r="X35" s="31">
        <f>SUM(X36:X38)</f>
        <v>90</v>
      </c>
      <c r="Y35" s="31">
        <f>SUM(Y36:Y38)</f>
        <v>0</v>
      </c>
      <c r="Z35" s="31">
        <f t="shared" ref="Z35" si="41">SUM(Z36:Z38)</f>
        <v>90</v>
      </c>
      <c r="AA35" s="31">
        <f t="shared" ref="AA35" si="42">SUM(AA36:AA38)</f>
        <v>0</v>
      </c>
      <c r="AB35" s="31">
        <f t="shared" ref="AB35" si="43">SUM(AB36:AB38)</f>
        <v>0</v>
      </c>
      <c r="AC35" s="31">
        <f t="shared" ref="AC35" si="44">SUM(AC36:AC38)</f>
        <v>9</v>
      </c>
    </row>
    <row r="36" spans="1:35" s="14" customFormat="1" ht="20.100000000000001" customHeight="1" x14ac:dyDescent="0.2">
      <c r="A36" s="63">
        <v>15</v>
      </c>
      <c r="B36" s="67" t="s">
        <v>35</v>
      </c>
      <c r="C36" s="51" t="s">
        <v>31</v>
      </c>
      <c r="D36" s="42"/>
      <c r="E36" s="42"/>
      <c r="F36" s="42"/>
      <c r="G36" s="47"/>
      <c r="H36" s="41"/>
      <c r="I36" s="42"/>
      <c r="J36" s="42">
        <v>30</v>
      </c>
      <c r="K36" s="42"/>
      <c r="L36" s="42"/>
      <c r="M36" s="39">
        <v>3</v>
      </c>
      <c r="N36" s="43"/>
      <c r="O36" s="43"/>
      <c r="P36" s="43"/>
      <c r="Q36" s="43"/>
      <c r="R36" s="48"/>
      <c r="S36" s="43"/>
      <c r="T36" s="43"/>
      <c r="U36" s="43"/>
      <c r="V36" s="43"/>
      <c r="W36" s="44"/>
      <c r="X36" s="40">
        <f>Y36+Z36+AB36+AA36</f>
        <v>30</v>
      </c>
      <c r="Y36" s="38">
        <f t="shared" ref="Y36:AC38" si="45">SUM(D36+I36+N36+S36)</f>
        <v>0</v>
      </c>
      <c r="Z36" s="38">
        <f t="shared" si="45"/>
        <v>30</v>
      </c>
      <c r="AA36" s="38">
        <f t="shared" si="45"/>
        <v>0</v>
      </c>
      <c r="AB36" s="38">
        <f t="shared" si="45"/>
        <v>0</v>
      </c>
      <c r="AC36" s="52">
        <f t="shared" si="45"/>
        <v>3</v>
      </c>
    </row>
    <row r="37" spans="1:35" s="14" customFormat="1" ht="20.100000000000001" customHeight="1" x14ac:dyDescent="0.2">
      <c r="A37" s="63">
        <v>16</v>
      </c>
      <c r="B37" s="67" t="s">
        <v>36</v>
      </c>
      <c r="C37" s="51" t="s">
        <v>31</v>
      </c>
      <c r="D37" s="42"/>
      <c r="E37" s="42"/>
      <c r="F37" s="42"/>
      <c r="G37" s="47"/>
      <c r="H37" s="41"/>
      <c r="I37" s="42"/>
      <c r="J37" s="42">
        <v>30</v>
      </c>
      <c r="K37" s="42"/>
      <c r="L37" s="42"/>
      <c r="M37" s="39">
        <v>3</v>
      </c>
      <c r="N37" s="43"/>
      <c r="O37" s="43"/>
      <c r="P37" s="43"/>
      <c r="Q37" s="43"/>
      <c r="R37" s="48"/>
      <c r="S37" s="43"/>
      <c r="T37" s="43"/>
      <c r="U37" s="43"/>
      <c r="V37" s="43"/>
      <c r="W37" s="44"/>
      <c r="X37" s="40">
        <f>Y37+Z37+AB37+AA37</f>
        <v>30</v>
      </c>
      <c r="Y37" s="38">
        <f t="shared" si="45"/>
        <v>0</v>
      </c>
      <c r="Z37" s="38">
        <f t="shared" si="45"/>
        <v>30</v>
      </c>
      <c r="AA37" s="38">
        <f t="shared" si="45"/>
        <v>0</v>
      </c>
      <c r="AB37" s="38">
        <f t="shared" si="45"/>
        <v>0</v>
      </c>
      <c r="AC37" s="52">
        <f t="shared" si="45"/>
        <v>3</v>
      </c>
    </row>
    <row r="38" spans="1:35" s="14" customFormat="1" ht="20.100000000000001" customHeight="1" x14ac:dyDescent="0.2">
      <c r="A38" s="63">
        <v>17</v>
      </c>
      <c r="B38" s="68" t="s">
        <v>39</v>
      </c>
      <c r="C38" s="51" t="s">
        <v>31</v>
      </c>
      <c r="D38" s="42"/>
      <c r="E38" s="42"/>
      <c r="F38" s="42"/>
      <c r="G38" s="47"/>
      <c r="H38" s="41"/>
      <c r="I38" s="42"/>
      <c r="J38" s="42">
        <v>30</v>
      </c>
      <c r="K38" s="42"/>
      <c r="L38" s="42"/>
      <c r="M38" s="39">
        <v>3</v>
      </c>
      <c r="N38" s="43"/>
      <c r="O38" s="43"/>
      <c r="P38" s="43"/>
      <c r="Q38" s="43"/>
      <c r="R38" s="49"/>
      <c r="S38" s="43"/>
      <c r="T38" s="43"/>
      <c r="U38" s="43"/>
      <c r="V38" s="43"/>
      <c r="W38" s="44"/>
      <c r="X38" s="40">
        <f>Y38+Z38+AB38+AA38</f>
        <v>30</v>
      </c>
      <c r="Y38" s="38">
        <f t="shared" si="45"/>
        <v>0</v>
      </c>
      <c r="Z38" s="38">
        <f t="shared" si="45"/>
        <v>30</v>
      </c>
      <c r="AA38" s="38">
        <f t="shared" si="45"/>
        <v>0</v>
      </c>
      <c r="AB38" s="38">
        <f t="shared" si="45"/>
        <v>0</v>
      </c>
      <c r="AC38" s="52">
        <f t="shared" si="45"/>
        <v>3</v>
      </c>
    </row>
    <row r="39" spans="1:35" s="14" customFormat="1" ht="20.100000000000001" customHeight="1" x14ac:dyDescent="0.2">
      <c r="A39" s="74" t="s">
        <v>40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6"/>
      <c r="X39" s="31">
        <f>SUM(X40:X45)</f>
        <v>300</v>
      </c>
      <c r="Y39" s="31">
        <f>SUM(Y40:Y45)</f>
        <v>0</v>
      </c>
      <c r="Z39" s="31">
        <f t="shared" ref="Z39:AC39" si="46">SUM(Z40:Z45)</f>
        <v>300</v>
      </c>
      <c r="AA39" s="31">
        <f t="shared" si="46"/>
        <v>0</v>
      </c>
      <c r="AB39" s="31">
        <f t="shared" si="46"/>
        <v>0</v>
      </c>
      <c r="AC39" s="31">
        <f t="shared" si="46"/>
        <v>36</v>
      </c>
    </row>
    <row r="40" spans="1:35" s="14" customFormat="1" ht="20.100000000000001" customHeight="1" x14ac:dyDescent="0.2">
      <c r="A40" s="63">
        <v>18</v>
      </c>
      <c r="B40" s="67" t="s">
        <v>65</v>
      </c>
      <c r="C40" s="51" t="s">
        <v>25</v>
      </c>
      <c r="D40" s="42"/>
      <c r="E40" s="42">
        <v>30</v>
      </c>
      <c r="F40" s="42"/>
      <c r="G40" s="42"/>
      <c r="H40" s="41">
        <v>3</v>
      </c>
      <c r="I40" s="42"/>
      <c r="J40" s="42"/>
      <c r="K40" s="42"/>
      <c r="L40" s="42"/>
      <c r="M40" s="41"/>
      <c r="N40" s="43"/>
      <c r="O40" s="43"/>
      <c r="P40" s="43"/>
      <c r="Q40" s="43"/>
      <c r="R40" s="44"/>
      <c r="S40" s="43"/>
      <c r="T40" s="43"/>
      <c r="U40" s="43"/>
      <c r="V40" s="43"/>
      <c r="W40" s="44"/>
      <c r="X40" s="40">
        <f t="shared" ref="X40:X45" si="47">Y40+Z40+AB40+AA40</f>
        <v>30</v>
      </c>
      <c r="Y40" s="38">
        <f t="shared" ref="Y40:AC40" si="48">SUM(D40+I40+N40+S40)</f>
        <v>0</v>
      </c>
      <c r="Z40" s="38">
        <f>SUM(E40+J40+O40+T40)</f>
        <v>30</v>
      </c>
      <c r="AA40" s="38">
        <f t="shared" si="48"/>
        <v>0</v>
      </c>
      <c r="AB40" s="38">
        <f t="shared" si="48"/>
        <v>0</v>
      </c>
      <c r="AC40" s="52">
        <f t="shared" si="48"/>
        <v>3</v>
      </c>
    </row>
    <row r="41" spans="1:35" s="14" customFormat="1" ht="20.100000000000001" customHeight="1" x14ac:dyDescent="0.2">
      <c r="A41" s="63">
        <v>19</v>
      </c>
      <c r="B41" s="67" t="s">
        <v>41</v>
      </c>
      <c r="C41" s="51" t="s">
        <v>25</v>
      </c>
      <c r="D41" s="42"/>
      <c r="E41" s="42">
        <v>30</v>
      </c>
      <c r="F41" s="42"/>
      <c r="G41" s="42"/>
      <c r="H41" s="41">
        <v>4</v>
      </c>
      <c r="I41" s="45"/>
      <c r="J41" s="42"/>
      <c r="K41" s="42"/>
      <c r="L41" s="42"/>
      <c r="M41" s="41"/>
      <c r="N41" s="43"/>
      <c r="O41" s="43"/>
      <c r="P41" s="43"/>
      <c r="Q41" s="43"/>
      <c r="R41" s="44"/>
      <c r="S41" s="43"/>
      <c r="T41" s="43"/>
      <c r="U41" s="43"/>
      <c r="V41" s="43"/>
      <c r="W41" s="44"/>
      <c r="X41" s="40">
        <f t="shared" si="47"/>
        <v>30</v>
      </c>
      <c r="Y41" s="38">
        <f>SUM(D41+I41+N41+S41)</f>
        <v>0</v>
      </c>
      <c r="Z41" s="38">
        <f>SUM(E41+J41+O41+T41)</f>
        <v>30</v>
      </c>
      <c r="AA41" s="38">
        <f>SUM(F41+K41+P41+U41)</f>
        <v>0</v>
      </c>
      <c r="AB41" s="38">
        <f>SUM(G41+L41+Q41+V41)</f>
        <v>0</v>
      </c>
      <c r="AC41" s="52">
        <f>SUM(H41+M41+R41+W41)</f>
        <v>4</v>
      </c>
    </row>
    <row r="42" spans="1:35" s="14" customFormat="1" ht="20.100000000000001" customHeight="1" x14ac:dyDescent="0.2">
      <c r="A42" s="63">
        <v>20</v>
      </c>
      <c r="B42" s="67" t="s">
        <v>42</v>
      </c>
      <c r="C42" s="51" t="s">
        <v>25</v>
      </c>
      <c r="D42" s="42"/>
      <c r="E42" s="42">
        <v>30</v>
      </c>
      <c r="F42" s="42"/>
      <c r="G42" s="42"/>
      <c r="H42" s="41">
        <v>4</v>
      </c>
      <c r="I42" s="45"/>
      <c r="J42" s="42"/>
      <c r="K42" s="42"/>
      <c r="L42" s="42"/>
      <c r="M42" s="41"/>
      <c r="N42" s="43"/>
      <c r="O42" s="43"/>
      <c r="P42" s="43"/>
      <c r="Q42" s="43"/>
      <c r="R42" s="44"/>
      <c r="S42" s="43"/>
      <c r="T42" s="43"/>
      <c r="U42" s="43"/>
      <c r="V42" s="43"/>
      <c r="W42" s="44"/>
      <c r="X42" s="40">
        <f t="shared" si="47"/>
        <v>30</v>
      </c>
      <c r="Y42" s="38">
        <f t="shared" ref="Y42:AC45" si="49">SUM(D42+I42+N42+S42)</f>
        <v>0</v>
      </c>
      <c r="Z42" s="38">
        <f t="shared" si="49"/>
        <v>30</v>
      </c>
      <c r="AA42" s="38">
        <f t="shared" si="49"/>
        <v>0</v>
      </c>
      <c r="AB42" s="38">
        <f t="shared" si="49"/>
        <v>0</v>
      </c>
      <c r="AC42" s="52">
        <f t="shared" si="49"/>
        <v>4</v>
      </c>
      <c r="AI42" s="56"/>
    </row>
    <row r="43" spans="1:35" s="14" customFormat="1" ht="20.100000000000001" customHeight="1" x14ac:dyDescent="0.2">
      <c r="A43" s="63">
        <v>21</v>
      </c>
      <c r="B43" s="67" t="s">
        <v>77</v>
      </c>
      <c r="C43" s="51" t="s">
        <v>44</v>
      </c>
      <c r="D43" s="42"/>
      <c r="E43" s="42"/>
      <c r="F43" s="42"/>
      <c r="G43" s="42"/>
      <c r="H43" s="41"/>
      <c r="I43" s="42"/>
      <c r="J43" s="42">
        <v>30</v>
      </c>
      <c r="K43" s="42"/>
      <c r="L43" s="42"/>
      <c r="M43" s="41">
        <v>3</v>
      </c>
      <c r="N43" s="43"/>
      <c r="O43" s="43">
        <v>30</v>
      </c>
      <c r="P43" s="43"/>
      <c r="Q43" s="43"/>
      <c r="R43" s="41">
        <v>4</v>
      </c>
      <c r="S43" s="43"/>
      <c r="T43" s="43"/>
      <c r="U43" s="43"/>
      <c r="V43" s="43"/>
      <c r="W43" s="44"/>
      <c r="X43" s="40">
        <f t="shared" si="47"/>
        <v>60</v>
      </c>
      <c r="Y43" s="38">
        <f t="shared" ref="Y43" si="50">SUM(D43+I43+N43+S43)</f>
        <v>0</v>
      </c>
      <c r="Z43" s="38">
        <f t="shared" ref="Z43" si="51">SUM(E43+J43+O43+T43)</f>
        <v>60</v>
      </c>
      <c r="AA43" s="38">
        <f t="shared" ref="AA43" si="52">SUM(F43+K43+P43+U43)</f>
        <v>0</v>
      </c>
      <c r="AB43" s="38">
        <f t="shared" ref="AB43" si="53">SUM(G43+L43+Q43+V43)</f>
        <v>0</v>
      </c>
      <c r="AC43" s="52">
        <f t="shared" ref="AC43" si="54">SUM(H43+M43+R43+W43)</f>
        <v>7</v>
      </c>
    </row>
    <row r="44" spans="1:35" s="14" customFormat="1" ht="20.100000000000001" customHeight="1" x14ac:dyDescent="0.2">
      <c r="A44" s="63">
        <v>22</v>
      </c>
      <c r="B44" s="67" t="s">
        <v>78</v>
      </c>
      <c r="C44" s="51" t="s">
        <v>44</v>
      </c>
      <c r="D44" s="42"/>
      <c r="E44" s="42"/>
      <c r="F44" s="42"/>
      <c r="G44" s="42"/>
      <c r="H44" s="41"/>
      <c r="I44" s="42"/>
      <c r="J44" s="42">
        <v>30</v>
      </c>
      <c r="K44" s="42"/>
      <c r="L44" s="42"/>
      <c r="M44" s="41">
        <v>3</v>
      </c>
      <c r="N44" s="43"/>
      <c r="O44" s="43">
        <v>30</v>
      </c>
      <c r="P44" s="43"/>
      <c r="Q44" s="43"/>
      <c r="R44" s="44">
        <v>4</v>
      </c>
      <c r="S44" s="43"/>
      <c r="T44" s="43"/>
      <c r="U44" s="43"/>
      <c r="V44" s="43"/>
      <c r="W44" s="44"/>
      <c r="X44" s="40">
        <f t="shared" si="47"/>
        <v>60</v>
      </c>
      <c r="Y44" s="38">
        <f t="shared" si="49"/>
        <v>0</v>
      </c>
      <c r="Z44" s="38">
        <f t="shared" si="49"/>
        <v>60</v>
      </c>
      <c r="AA44" s="38">
        <f t="shared" si="49"/>
        <v>0</v>
      </c>
      <c r="AB44" s="38">
        <f t="shared" si="49"/>
        <v>0</v>
      </c>
      <c r="AC44" s="52">
        <f t="shared" si="49"/>
        <v>7</v>
      </c>
    </row>
    <row r="45" spans="1:35" s="14" customFormat="1" ht="20.100000000000001" customHeight="1" x14ac:dyDescent="0.2">
      <c r="A45" s="63">
        <v>23</v>
      </c>
      <c r="B45" s="67" t="s">
        <v>43</v>
      </c>
      <c r="C45" s="51" t="s">
        <v>22</v>
      </c>
      <c r="D45" s="42"/>
      <c r="E45" s="42"/>
      <c r="F45" s="42"/>
      <c r="G45" s="47"/>
      <c r="H45" s="41"/>
      <c r="I45" s="42"/>
      <c r="J45" s="42">
        <v>30</v>
      </c>
      <c r="K45" s="42"/>
      <c r="L45" s="42"/>
      <c r="M45" s="39">
        <v>3</v>
      </c>
      <c r="N45" s="43"/>
      <c r="O45" s="43">
        <v>30</v>
      </c>
      <c r="P45" s="43"/>
      <c r="Q45" s="43"/>
      <c r="R45" s="49">
        <v>4</v>
      </c>
      <c r="S45" s="43"/>
      <c r="T45" s="43">
        <v>30</v>
      </c>
      <c r="U45" s="43"/>
      <c r="V45" s="43"/>
      <c r="W45" s="44">
        <v>4</v>
      </c>
      <c r="X45" s="40">
        <f t="shared" si="47"/>
        <v>90</v>
      </c>
      <c r="Y45" s="38">
        <f t="shared" si="49"/>
        <v>0</v>
      </c>
      <c r="Z45" s="38">
        <f t="shared" si="49"/>
        <v>90</v>
      </c>
      <c r="AA45" s="38">
        <f t="shared" si="49"/>
        <v>0</v>
      </c>
      <c r="AB45" s="38">
        <f t="shared" si="49"/>
        <v>0</v>
      </c>
      <c r="AC45" s="52">
        <f t="shared" si="49"/>
        <v>11</v>
      </c>
    </row>
    <row r="46" spans="1:35" s="15" customFormat="1" ht="20.100000000000001" customHeight="1" x14ac:dyDescent="0.2">
      <c r="A46" s="85" t="s">
        <v>62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32">
        <f>SUM(X47:X48)</f>
        <v>80</v>
      </c>
      <c r="Y46" s="31">
        <f>SUM(Y47:Y48)</f>
        <v>0</v>
      </c>
      <c r="Z46" s="31">
        <f t="shared" ref="Z46:AC46" si="55">SUM(Z47:Z48)</f>
        <v>0</v>
      </c>
      <c r="AA46" s="31">
        <f t="shared" si="55"/>
        <v>80</v>
      </c>
      <c r="AB46" s="31">
        <f t="shared" si="55"/>
        <v>0</v>
      </c>
      <c r="AC46" s="31">
        <f t="shared" si="55"/>
        <v>9</v>
      </c>
    </row>
    <row r="47" spans="1:35" s="14" customFormat="1" ht="31.9" customHeight="1" x14ac:dyDescent="0.2">
      <c r="A47" s="63">
        <v>24</v>
      </c>
      <c r="B47" s="67" t="s">
        <v>67</v>
      </c>
      <c r="C47" s="51" t="s">
        <v>31</v>
      </c>
      <c r="D47" s="45"/>
      <c r="E47" s="42"/>
      <c r="F47" s="42"/>
      <c r="G47" s="42"/>
      <c r="H47" s="41"/>
      <c r="I47" s="42"/>
      <c r="J47" s="42"/>
      <c r="K47" s="42">
        <v>20</v>
      </c>
      <c r="L47" s="42"/>
      <c r="M47" s="41">
        <v>1</v>
      </c>
      <c r="N47" s="43"/>
      <c r="O47" s="43"/>
      <c r="P47" s="43"/>
      <c r="Q47" s="43"/>
      <c r="R47" s="44"/>
      <c r="S47" s="43"/>
      <c r="T47" s="43"/>
      <c r="U47" s="43"/>
      <c r="V47" s="43"/>
      <c r="W47" s="44"/>
      <c r="X47" s="40">
        <f t="shared" ref="X47" si="56">Y47+Z47+AB47+AA47</f>
        <v>20</v>
      </c>
      <c r="Y47" s="38">
        <f t="shared" ref="Y47" si="57">SUM(D47+I47+N47+S47)</f>
        <v>0</v>
      </c>
      <c r="Z47" s="38">
        <f t="shared" ref="Z47" si="58">SUM(E47+J47+O47+T47)</f>
        <v>0</v>
      </c>
      <c r="AA47" s="38">
        <f t="shared" ref="AA47" si="59">SUM(F47+K47+P47+U47)</f>
        <v>20</v>
      </c>
      <c r="AB47" s="38">
        <f t="shared" ref="AB47" si="60">SUM(G47+L47+Q47+V47)</f>
        <v>0</v>
      </c>
      <c r="AC47" s="52">
        <f t="shared" ref="AC47" si="61">SUM(H47+M47+R47+W47)</f>
        <v>1</v>
      </c>
    </row>
    <row r="48" spans="1:35" s="14" customFormat="1" ht="31.9" customHeight="1" x14ac:dyDescent="0.2">
      <c r="A48" s="63">
        <v>25</v>
      </c>
      <c r="B48" s="67" t="s">
        <v>79</v>
      </c>
      <c r="C48" s="51" t="s">
        <v>56</v>
      </c>
      <c r="D48" s="45"/>
      <c r="E48" s="42"/>
      <c r="F48" s="42"/>
      <c r="G48" s="42"/>
      <c r="H48" s="41"/>
      <c r="I48" s="42"/>
      <c r="J48" s="42"/>
      <c r="K48" s="42"/>
      <c r="L48" s="42"/>
      <c r="M48" s="41"/>
      <c r="N48" s="43"/>
      <c r="O48" s="43"/>
      <c r="P48" s="43">
        <v>30</v>
      </c>
      <c r="Q48" s="43"/>
      <c r="R48" s="44">
        <v>4</v>
      </c>
      <c r="S48" s="43"/>
      <c r="T48" s="43"/>
      <c r="U48" s="43">
        <v>30</v>
      </c>
      <c r="V48" s="43"/>
      <c r="W48" s="44">
        <v>4</v>
      </c>
      <c r="X48" s="40">
        <f t="shared" ref="X48" si="62">Y48+Z48+AB48+AA48</f>
        <v>60</v>
      </c>
      <c r="Y48" s="38">
        <f t="shared" ref="Y48" si="63">SUM(D48+I48+N48+S48)</f>
        <v>0</v>
      </c>
      <c r="Z48" s="38">
        <f t="shared" ref="Z48" si="64">SUM(E48+J48+O48+T48)</f>
        <v>0</v>
      </c>
      <c r="AA48" s="38">
        <f t="shared" ref="AA48" si="65">SUM(F48+K48+P48+U48)</f>
        <v>60</v>
      </c>
      <c r="AB48" s="38">
        <f t="shared" ref="AB48" si="66">SUM(G48+L48+Q48+V48)</f>
        <v>0</v>
      </c>
      <c r="AC48" s="52">
        <f t="shared" ref="AC48" si="67">SUM(H48+M48+R48+W48)</f>
        <v>8</v>
      </c>
    </row>
    <row r="49" spans="1:29" s="14" customFormat="1" ht="20.100000000000001" customHeight="1" x14ac:dyDescent="0.2">
      <c r="A49" s="86" t="s">
        <v>48</v>
      </c>
      <c r="B49" s="86"/>
      <c r="C49" s="86"/>
      <c r="D49" s="36">
        <f>SUM(D17:D20,D22:D24,D26:D31,D33:D33,D36:D38,D40:D45,D47:D48)</f>
        <v>109</v>
      </c>
      <c r="E49" s="36">
        <f t="shared" ref="E49:G49" si="68">SUM(E17:E20,E22:E24,E26:E31,E33:E33,E36:E38,E40:E45,E47:E48)</f>
        <v>210</v>
      </c>
      <c r="F49" s="36">
        <f t="shared" si="68"/>
        <v>0</v>
      </c>
      <c r="G49" s="36">
        <f t="shared" si="68"/>
        <v>30</v>
      </c>
      <c r="H49" s="87">
        <f t="shared" ref="H49" si="69">SUM(H17:H20,H22:H24,H26:H31,H33:H33,H36:H38,H40:H45,H48:H48)</f>
        <v>30</v>
      </c>
      <c r="I49" s="36">
        <f>SUM(I17:I20,I22:I24,I26:I31,I33:I33,I36:I38,I40:I45,I47:I48)</f>
        <v>30</v>
      </c>
      <c r="J49" s="36">
        <f t="shared" ref="J49" si="70">SUM(J17:J20,J22:J24,J26:J31,J33:J33,J36:J38,J40:J45,J47:J48)</f>
        <v>270</v>
      </c>
      <c r="K49" s="36">
        <f t="shared" ref="K49" si="71">SUM(K17:K20,K22:K24,K26:K31,K33:K33,K36:K38,K40:K45,K47:K48)</f>
        <v>20</v>
      </c>
      <c r="L49" s="36">
        <f t="shared" ref="L49" si="72">SUM(L17:L20,L22:L24,L26:L31,L33:L33,L36:L38,L40:L45,L47:L48)</f>
        <v>30</v>
      </c>
      <c r="M49" s="87">
        <f>SUM(M17:M20,M22:M24,M26:M31,M33:M33,M36:M38,M40:M45,M47:M48)</f>
        <v>30</v>
      </c>
      <c r="N49" s="71">
        <f>SUM(N17:N20,N22:N24,N26:N31,N33:N33,N36:N38,N40:N45,N47:N48)</f>
        <v>30</v>
      </c>
      <c r="O49" s="71">
        <f t="shared" ref="O49" si="73">SUM(O17:O20,O22:O24,O26:O31,O33:O33,O36:O38,O40:O45,O47:O48)</f>
        <v>210</v>
      </c>
      <c r="P49" s="71">
        <f t="shared" ref="P49" si="74">SUM(P17:P20,P22:P24,P26:P31,P33:P33,P36:P38,P40:P45,P47:P48)</f>
        <v>30</v>
      </c>
      <c r="Q49" s="71">
        <f t="shared" ref="Q49" si="75">SUM(Q17:Q20,Q22:Q24,Q26:Q31,Q33:Q33,Q36:Q38,Q40:Q45,Q47:Q48)</f>
        <v>30</v>
      </c>
      <c r="R49" s="87">
        <f t="shared" ref="R49:W49" si="76">SUM(R17:R20,R22:R24,R26:R31,R33:R33,R36:R38,R40:R45,R48:R48)</f>
        <v>33</v>
      </c>
      <c r="S49" s="71">
        <f>SUM(S17:S20,S22:S24,S26:S31,S33:S33,S36:S38,S40:S45,S47:S48)</f>
        <v>15</v>
      </c>
      <c r="T49" s="71">
        <f t="shared" ref="T49" si="77">SUM(T17:T20,T22:T24,T26:T31,T33:T33,T36:T38,T40:T45,T47:T48)</f>
        <v>135</v>
      </c>
      <c r="U49" s="71">
        <f t="shared" ref="U49" si="78">SUM(U17:U20,U22:U24,U26:U31,U33:U33,U36:U38,U40:U45,U47:U48)</f>
        <v>30</v>
      </c>
      <c r="V49" s="71">
        <f t="shared" ref="V49" si="79">SUM(V17:V20,V22:V24,V26:V31,V33:V33,V36:V38,V40:V45,V47:V48)</f>
        <v>30</v>
      </c>
      <c r="W49" s="87">
        <f t="shared" si="76"/>
        <v>27</v>
      </c>
      <c r="X49" s="28">
        <f t="shared" ref="X49:AC49" si="80">X46+X21+X25+X32+X35+X39+X16</f>
        <v>1209</v>
      </c>
      <c r="Y49" s="28">
        <f t="shared" si="80"/>
        <v>184</v>
      </c>
      <c r="Z49" s="28">
        <f t="shared" si="80"/>
        <v>825</v>
      </c>
      <c r="AA49" s="28">
        <f t="shared" si="80"/>
        <v>80</v>
      </c>
      <c r="AB49" s="28">
        <f t="shared" si="80"/>
        <v>120</v>
      </c>
      <c r="AC49" s="70">
        <f t="shared" si="80"/>
        <v>120</v>
      </c>
    </row>
    <row r="50" spans="1:29" s="14" customFormat="1" ht="20.100000000000001" customHeight="1" x14ac:dyDescent="0.2">
      <c r="A50" s="86"/>
      <c r="B50" s="86"/>
      <c r="C50" s="86"/>
      <c r="D50" s="88">
        <f>D49+E49+G49+F49</f>
        <v>349</v>
      </c>
      <c r="E50" s="88"/>
      <c r="F50" s="88"/>
      <c r="G50" s="88"/>
      <c r="H50" s="87"/>
      <c r="I50" s="88">
        <f>I49+J49+L49+K49</f>
        <v>350</v>
      </c>
      <c r="J50" s="88"/>
      <c r="K50" s="88"/>
      <c r="L50" s="88"/>
      <c r="M50" s="87"/>
      <c r="N50" s="89">
        <f>N49+O49+Q49+P49</f>
        <v>300</v>
      </c>
      <c r="O50" s="89"/>
      <c r="P50" s="89"/>
      <c r="Q50" s="89"/>
      <c r="R50" s="87"/>
      <c r="S50" s="89">
        <f>S49+T49+V49+U49</f>
        <v>210</v>
      </c>
      <c r="T50" s="89"/>
      <c r="U50" s="89"/>
      <c r="V50" s="89"/>
      <c r="W50" s="87"/>
      <c r="X50" s="77">
        <f>N51+D51</f>
        <v>1209</v>
      </c>
      <c r="Y50" s="78"/>
      <c r="Z50" s="78"/>
      <c r="AA50" s="78"/>
      <c r="AB50" s="79"/>
      <c r="AC50" s="83">
        <f>SUM(H49+M49+R49+W49)</f>
        <v>120</v>
      </c>
    </row>
    <row r="51" spans="1:29" s="14" customFormat="1" ht="20.100000000000001" customHeight="1" x14ac:dyDescent="0.2">
      <c r="A51" s="86"/>
      <c r="B51" s="86"/>
      <c r="C51" s="86"/>
      <c r="D51" s="84">
        <f>D50+I50</f>
        <v>699</v>
      </c>
      <c r="E51" s="84"/>
      <c r="F51" s="84"/>
      <c r="G51" s="84"/>
      <c r="H51" s="84"/>
      <c r="I51" s="84"/>
      <c r="J51" s="84"/>
      <c r="K51" s="84"/>
      <c r="L51" s="84"/>
      <c r="M51" s="27">
        <f>H49+M49</f>
        <v>60</v>
      </c>
      <c r="N51" s="84">
        <f>N50+S50</f>
        <v>510</v>
      </c>
      <c r="O51" s="84"/>
      <c r="P51" s="84"/>
      <c r="Q51" s="84"/>
      <c r="R51" s="84"/>
      <c r="S51" s="84"/>
      <c r="T51" s="84"/>
      <c r="U51" s="84"/>
      <c r="V51" s="84"/>
      <c r="W51" s="27">
        <f>R49+W49</f>
        <v>60</v>
      </c>
      <c r="X51" s="80"/>
      <c r="Y51" s="81"/>
      <c r="Z51" s="81"/>
      <c r="AA51" s="81"/>
      <c r="AB51" s="82"/>
      <c r="AC51" s="83"/>
    </row>
    <row r="52" spans="1:29" s="14" customFormat="1" x14ac:dyDescent="0.2">
      <c r="A52" s="16"/>
      <c r="B52" s="17"/>
      <c r="C52" s="18"/>
      <c r="D52" s="19"/>
      <c r="E52" s="19"/>
      <c r="F52" s="19"/>
      <c r="G52" s="20"/>
      <c r="H52" s="19"/>
      <c r="I52" s="19"/>
      <c r="J52" s="19"/>
      <c r="K52" s="19"/>
      <c r="L52" s="20"/>
      <c r="M52" s="21"/>
      <c r="N52" s="21"/>
      <c r="O52" s="22"/>
      <c r="P52" s="22"/>
      <c r="Q52" s="23"/>
      <c r="R52" s="24"/>
      <c r="S52" s="24"/>
      <c r="T52" s="24"/>
      <c r="U52" s="24"/>
      <c r="V52" s="25"/>
      <c r="W52" s="22"/>
      <c r="X52" s="33"/>
      <c r="Y52" s="33"/>
      <c r="Z52" s="33"/>
      <c r="AA52" s="34"/>
      <c r="AB52" s="34"/>
      <c r="AC52" s="30"/>
    </row>
    <row r="53" spans="1:29" ht="12.75" customHeight="1" x14ac:dyDescent="0.2">
      <c r="B53" s="72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R53" s="4"/>
      <c r="W53" s="4"/>
      <c r="AA53" s="35"/>
      <c r="AB53" s="35"/>
    </row>
  </sheetData>
  <mergeCells count="50">
    <mergeCell ref="A6:AC6"/>
    <mergeCell ref="A1:AG1"/>
    <mergeCell ref="A2:AG2"/>
    <mergeCell ref="A3:AG3"/>
    <mergeCell ref="A4:AG4"/>
    <mergeCell ref="A5:AG5"/>
    <mergeCell ref="A7:AC7"/>
    <mergeCell ref="A8:AC8"/>
    <mergeCell ref="A9:AC9"/>
    <mergeCell ref="A11:AA11"/>
    <mergeCell ref="A12:AC12"/>
    <mergeCell ref="X13:X15"/>
    <mergeCell ref="Y13:AB14"/>
    <mergeCell ref="AC13:AC15"/>
    <mergeCell ref="D14:G14"/>
    <mergeCell ref="H14:H15"/>
    <mergeCell ref="I14:L14"/>
    <mergeCell ref="M14:M15"/>
    <mergeCell ref="N14:Q14"/>
    <mergeCell ref="R14:R15"/>
    <mergeCell ref="S14:V14"/>
    <mergeCell ref="D13:M13"/>
    <mergeCell ref="N13:W13"/>
    <mergeCell ref="W14:W15"/>
    <mergeCell ref="A16:W16"/>
    <mergeCell ref="C22:C24"/>
    <mergeCell ref="A34:W34"/>
    <mergeCell ref="A35:W35"/>
    <mergeCell ref="A13:A15"/>
    <mergeCell ref="B13:B15"/>
    <mergeCell ref="C13:C15"/>
    <mergeCell ref="A21:W21"/>
    <mergeCell ref="A25:W25"/>
    <mergeCell ref="A32:W32"/>
    <mergeCell ref="B53:N53"/>
    <mergeCell ref="A39:W39"/>
    <mergeCell ref="X50:AB51"/>
    <mergeCell ref="AC50:AC51"/>
    <mergeCell ref="D51:L51"/>
    <mergeCell ref="N51:V51"/>
    <mergeCell ref="A46:W46"/>
    <mergeCell ref="A49:C51"/>
    <mergeCell ref="H49:H50"/>
    <mergeCell ref="M49:M50"/>
    <mergeCell ref="R49:R50"/>
    <mergeCell ref="W49:W50"/>
    <mergeCell ref="D50:G50"/>
    <mergeCell ref="I50:L50"/>
    <mergeCell ref="N50:Q50"/>
    <mergeCell ref="S50:V50"/>
  </mergeCells>
  <printOptions horizontalCentered="1"/>
  <pageMargins left="0.59055118110236227" right="0.59055118110236227" top="0.39370078740157483" bottom="0.39370078740157483" header="0.23622047244094491" footer="0.31496062992125984"/>
  <pageSetup paperSize="9" scale="7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50"/>
  <sheetViews>
    <sheetView zoomScale="130" zoomScaleNormal="130" zoomScalePageLayoutView="125" workbookViewId="0">
      <selection activeCell="A8" sqref="A8:AC8"/>
    </sheetView>
  </sheetViews>
  <sheetFormatPr defaultColWidth="8.85546875" defaultRowHeight="12.75" x14ac:dyDescent="0.2"/>
  <cols>
    <col min="1" max="1" width="3" style="2" customWidth="1"/>
    <col min="2" max="2" width="28.5703125" style="2" customWidth="1"/>
    <col min="3" max="3" width="6.42578125" style="3" customWidth="1"/>
    <col min="4" max="7" width="3.28515625" style="4" customWidth="1"/>
    <col min="8" max="8" width="3.28515625" style="5" customWidth="1"/>
    <col min="9" max="12" width="3.28515625" style="4" customWidth="1"/>
    <col min="13" max="13" width="3.28515625" style="5" customWidth="1"/>
    <col min="14" max="17" width="3.28515625" style="4" customWidth="1"/>
    <col min="18" max="18" width="3.28515625" style="5" customWidth="1"/>
    <col min="19" max="22" width="3.28515625" style="4" customWidth="1"/>
    <col min="23" max="23" width="3.28515625" style="5" customWidth="1"/>
    <col min="24" max="24" width="5.140625" style="7" customWidth="1"/>
    <col min="25" max="28" width="3.7109375" style="7" customWidth="1"/>
    <col min="29" max="29" width="3.7109375" style="6" customWidth="1"/>
    <col min="30" max="30" width="0.42578125" customWidth="1"/>
    <col min="31" max="33" width="2.28515625" hidden="1" customWidth="1"/>
    <col min="34" max="34" width="2.28515625" customWidth="1"/>
    <col min="35" max="39" width="2.42578125" customWidth="1"/>
    <col min="40" max="40" width="5.28515625" customWidth="1"/>
    <col min="41" max="41" width="3.7109375" customWidth="1"/>
    <col min="42" max="42" width="4.140625" customWidth="1"/>
    <col min="43" max="43" width="3.7109375" customWidth="1"/>
    <col min="44" max="44" width="4.42578125" customWidth="1"/>
  </cols>
  <sheetData>
    <row r="1" spans="1:34" x14ac:dyDescent="0.2">
      <c r="A1" s="113" t="s">
        <v>69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8"/>
    </row>
    <row r="2" spans="1:34" x14ac:dyDescent="0.2">
      <c r="A2" s="113" t="s">
        <v>68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8"/>
    </row>
    <row r="3" spans="1:34" x14ac:dyDescent="0.2">
      <c r="A3" s="113" t="s">
        <v>85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8"/>
    </row>
    <row r="4" spans="1:34" x14ac:dyDescent="0.2">
      <c r="A4" s="113" t="s">
        <v>70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8"/>
    </row>
    <row r="5" spans="1:34" ht="12.75" customHeight="1" x14ac:dyDescent="0.2">
      <c r="A5" s="114" t="s">
        <v>71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9"/>
    </row>
    <row r="6" spans="1:34" ht="12.75" customHeight="1" x14ac:dyDescent="0.2">
      <c r="A6" s="111" t="s">
        <v>0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0"/>
      <c r="AE6" s="10"/>
      <c r="AF6" s="10"/>
      <c r="AG6" s="10"/>
      <c r="AH6" s="10"/>
    </row>
    <row r="7" spans="1:34" x14ac:dyDescent="0.2">
      <c r="A7" s="107" t="s">
        <v>1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1"/>
      <c r="AE7" s="11"/>
      <c r="AF7" s="11"/>
      <c r="AG7" s="11"/>
      <c r="AH7" s="11"/>
    </row>
    <row r="8" spans="1:34" ht="15" customHeight="1" x14ac:dyDescent="0.2">
      <c r="A8" s="108" t="s">
        <v>2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2"/>
      <c r="AE8" s="12"/>
      <c r="AF8" s="12"/>
      <c r="AG8" s="12"/>
      <c r="AH8" s="12"/>
    </row>
    <row r="9" spans="1:34" ht="15" customHeight="1" x14ac:dyDescent="0.2">
      <c r="A9" s="108" t="s">
        <v>3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2"/>
      <c r="AE9" s="12"/>
      <c r="AF9" s="12"/>
      <c r="AG9" s="12"/>
      <c r="AH9" s="12"/>
    </row>
    <row r="10" spans="1:34" ht="8.2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</row>
    <row r="11" spans="1:34" x14ac:dyDescent="0.2">
      <c r="A11" s="109" t="s">
        <v>49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3"/>
      <c r="AC11" s="13"/>
      <c r="AD11" s="13"/>
      <c r="AE11" s="13"/>
      <c r="AF11" s="13"/>
      <c r="AG11" s="13"/>
      <c r="AH11" s="13"/>
    </row>
    <row r="12" spans="1:34" s="1" customFormat="1" x14ac:dyDescent="0.2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</row>
    <row r="13" spans="1:34" s="14" customFormat="1" ht="12.75" customHeight="1" x14ac:dyDescent="0.2">
      <c r="A13" s="93" t="s">
        <v>5</v>
      </c>
      <c r="B13" s="86" t="s">
        <v>6</v>
      </c>
      <c r="C13" s="94" t="s">
        <v>7</v>
      </c>
      <c r="D13" s="106" t="s">
        <v>8</v>
      </c>
      <c r="E13" s="106"/>
      <c r="F13" s="106"/>
      <c r="G13" s="106"/>
      <c r="H13" s="106"/>
      <c r="I13" s="106"/>
      <c r="J13" s="106"/>
      <c r="K13" s="106"/>
      <c r="L13" s="106"/>
      <c r="M13" s="106"/>
      <c r="N13" s="106" t="s">
        <v>9</v>
      </c>
      <c r="O13" s="106"/>
      <c r="P13" s="106"/>
      <c r="Q13" s="106"/>
      <c r="R13" s="106"/>
      <c r="S13" s="106"/>
      <c r="T13" s="106"/>
      <c r="U13" s="106"/>
      <c r="V13" s="106"/>
      <c r="W13" s="106"/>
      <c r="X13" s="95" t="s">
        <v>10</v>
      </c>
      <c r="Y13" s="96" t="s">
        <v>11</v>
      </c>
      <c r="Z13" s="97"/>
      <c r="AA13" s="97"/>
      <c r="AB13" s="98"/>
      <c r="AC13" s="102" t="s">
        <v>12</v>
      </c>
    </row>
    <row r="14" spans="1:34" s="14" customFormat="1" ht="12.75" customHeight="1" x14ac:dyDescent="0.2">
      <c r="A14" s="93"/>
      <c r="B14" s="86"/>
      <c r="C14" s="94"/>
      <c r="D14" s="103" t="s">
        <v>13</v>
      </c>
      <c r="E14" s="103"/>
      <c r="F14" s="103"/>
      <c r="G14" s="103"/>
      <c r="H14" s="104" t="s">
        <v>12</v>
      </c>
      <c r="I14" s="103" t="s">
        <v>14</v>
      </c>
      <c r="J14" s="103"/>
      <c r="K14" s="103"/>
      <c r="L14" s="103"/>
      <c r="M14" s="104" t="s">
        <v>12</v>
      </c>
      <c r="N14" s="105" t="s">
        <v>15</v>
      </c>
      <c r="O14" s="105"/>
      <c r="P14" s="105"/>
      <c r="Q14" s="105"/>
      <c r="R14" s="104" t="s">
        <v>12</v>
      </c>
      <c r="S14" s="105" t="s">
        <v>16</v>
      </c>
      <c r="T14" s="105"/>
      <c r="U14" s="105"/>
      <c r="V14" s="105"/>
      <c r="W14" s="104" t="s">
        <v>12</v>
      </c>
      <c r="X14" s="95"/>
      <c r="Y14" s="99"/>
      <c r="Z14" s="100"/>
      <c r="AA14" s="100"/>
      <c r="AB14" s="101"/>
      <c r="AC14" s="102"/>
    </row>
    <row r="15" spans="1:34" s="14" customFormat="1" ht="18.95" customHeight="1" x14ac:dyDescent="0.2">
      <c r="A15" s="93"/>
      <c r="B15" s="86"/>
      <c r="C15" s="94"/>
      <c r="D15" s="53" t="s">
        <v>17</v>
      </c>
      <c r="E15" s="53" t="s">
        <v>18</v>
      </c>
      <c r="F15" s="53" t="s">
        <v>19</v>
      </c>
      <c r="G15" s="37" t="s">
        <v>20</v>
      </c>
      <c r="H15" s="104"/>
      <c r="I15" s="53" t="s">
        <v>17</v>
      </c>
      <c r="J15" s="53" t="s">
        <v>18</v>
      </c>
      <c r="K15" s="53" t="s">
        <v>19</v>
      </c>
      <c r="L15" s="37" t="s">
        <v>20</v>
      </c>
      <c r="M15" s="104"/>
      <c r="N15" s="69" t="s">
        <v>17</v>
      </c>
      <c r="O15" s="69" t="s">
        <v>18</v>
      </c>
      <c r="P15" s="65" t="s">
        <v>19</v>
      </c>
      <c r="Q15" s="69" t="s">
        <v>20</v>
      </c>
      <c r="R15" s="104"/>
      <c r="S15" s="69" t="s">
        <v>17</v>
      </c>
      <c r="T15" s="69" t="s">
        <v>18</v>
      </c>
      <c r="U15" s="65" t="s">
        <v>19</v>
      </c>
      <c r="V15" s="69" t="s">
        <v>20</v>
      </c>
      <c r="W15" s="104"/>
      <c r="X15" s="95"/>
      <c r="Y15" s="29" t="s">
        <v>17</v>
      </c>
      <c r="Z15" s="29" t="s">
        <v>18</v>
      </c>
      <c r="AA15" s="29" t="s">
        <v>19</v>
      </c>
      <c r="AB15" s="29" t="s">
        <v>20</v>
      </c>
      <c r="AC15" s="102"/>
    </row>
    <row r="16" spans="1:34" s="14" customFormat="1" ht="20.100000000000001" customHeight="1" x14ac:dyDescent="0.2">
      <c r="A16" s="90" t="s">
        <v>57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31">
        <f>SUM(X17:X20)</f>
        <v>79</v>
      </c>
      <c r="Y16" s="31">
        <f>SUM(Y17:Y20)</f>
        <v>49</v>
      </c>
      <c r="Z16" s="31">
        <f t="shared" ref="Z16:AB16" si="0">SUM(Z17:Z20)</f>
        <v>30</v>
      </c>
      <c r="AA16" s="31">
        <f t="shared" si="0"/>
        <v>0</v>
      </c>
      <c r="AB16" s="31">
        <f t="shared" si="0"/>
        <v>0</v>
      </c>
      <c r="AC16" s="31">
        <f>SUM(AC17:AC20)</f>
        <v>6</v>
      </c>
    </row>
    <row r="17" spans="1:39" s="14" customFormat="1" ht="22.9" customHeight="1" x14ac:dyDescent="0.2">
      <c r="A17" s="62">
        <v>1</v>
      </c>
      <c r="B17" s="61" t="s">
        <v>32</v>
      </c>
      <c r="C17" s="51" t="s">
        <v>33</v>
      </c>
      <c r="D17" s="42">
        <v>4</v>
      </c>
      <c r="E17" s="42"/>
      <c r="F17" s="42"/>
      <c r="G17" s="42"/>
      <c r="H17" s="41">
        <v>0</v>
      </c>
      <c r="I17" s="42"/>
      <c r="J17" s="42"/>
      <c r="K17" s="42"/>
      <c r="L17" s="42"/>
      <c r="M17" s="41"/>
      <c r="N17" s="43"/>
      <c r="O17" s="43"/>
      <c r="P17" s="43"/>
      <c r="Q17" s="43"/>
      <c r="R17" s="44"/>
      <c r="S17" s="43"/>
      <c r="T17" s="43"/>
      <c r="U17" s="43"/>
      <c r="V17" s="43"/>
      <c r="W17" s="44"/>
      <c r="X17" s="40">
        <f t="shared" ref="X17:X20" si="1">Y17+Z17+AB17+AA17</f>
        <v>4</v>
      </c>
      <c r="Y17" s="38">
        <f t="shared" ref="Y17:Y18" si="2">SUM(D17+I17+N17+S17)</f>
        <v>4</v>
      </c>
      <c r="Z17" s="38">
        <f t="shared" ref="Z17:AC19" si="3">SUM(E17+J17+O17+T17)</f>
        <v>0</v>
      </c>
      <c r="AA17" s="38">
        <f t="shared" si="3"/>
        <v>0</v>
      </c>
      <c r="AB17" s="38">
        <f t="shared" si="3"/>
        <v>0</v>
      </c>
      <c r="AC17" s="52">
        <f>SUM(H17+M17+R17+W17)</f>
        <v>0</v>
      </c>
      <c r="AD17" s="59"/>
      <c r="AE17" s="59"/>
      <c r="AF17" s="59"/>
      <c r="AG17" s="59"/>
      <c r="AH17" s="59"/>
      <c r="AI17" s="59"/>
      <c r="AJ17" s="59"/>
      <c r="AK17" s="59"/>
      <c r="AL17" s="59"/>
      <c r="AM17" s="59"/>
    </row>
    <row r="18" spans="1:39" s="14" customFormat="1" ht="22.9" customHeight="1" x14ac:dyDescent="0.2">
      <c r="A18" s="62">
        <v>2</v>
      </c>
      <c r="B18" s="61" t="s">
        <v>24</v>
      </c>
      <c r="C18" s="51" t="s">
        <v>25</v>
      </c>
      <c r="D18" s="42">
        <v>15</v>
      </c>
      <c r="E18" s="42"/>
      <c r="F18" s="42"/>
      <c r="G18" s="42"/>
      <c r="H18" s="41">
        <v>1</v>
      </c>
      <c r="I18" s="42"/>
      <c r="J18" s="42"/>
      <c r="K18" s="42"/>
      <c r="L18" s="42"/>
      <c r="M18" s="41"/>
      <c r="N18" s="43"/>
      <c r="O18" s="43"/>
      <c r="P18" s="43"/>
      <c r="Q18" s="43"/>
      <c r="R18" s="44"/>
      <c r="S18" s="43"/>
      <c r="T18" s="43"/>
      <c r="U18" s="43"/>
      <c r="V18" s="43"/>
      <c r="W18" s="44"/>
      <c r="X18" s="40">
        <f t="shared" si="1"/>
        <v>15</v>
      </c>
      <c r="Y18" s="38">
        <f t="shared" si="2"/>
        <v>15</v>
      </c>
      <c r="Z18" s="38">
        <f t="shared" si="3"/>
        <v>0</v>
      </c>
      <c r="AA18" s="38">
        <f>SUM(F18+K18+P18+U18)</f>
        <v>0</v>
      </c>
      <c r="AB18" s="38">
        <f t="shared" si="3"/>
        <v>0</v>
      </c>
      <c r="AC18" s="52">
        <f t="shared" si="3"/>
        <v>1</v>
      </c>
      <c r="AD18" s="58"/>
    </row>
    <row r="19" spans="1:39" s="14" customFormat="1" ht="22.9" customHeight="1" x14ac:dyDescent="0.2">
      <c r="A19" s="62">
        <v>3</v>
      </c>
      <c r="B19" s="61" t="s">
        <v>27</v>
      </c>
      <c r="C19" s="51" t="s">
        <v>25</v>
      </c>
      <c r="D19" s="42"/>
      <c r="E19" s="42">
        <v>30</v>
      </c>
      <c r="F19" s="42"/>
      <c r="G19" s="42"/>
      <c r="H19" s="41">
        <v>3</v>
      </c>
      <c r="I19" s="42"/>
      <c r="J19" s="42"/>
      <c r="K19" s="42"/>
      <c r="L19" s="42"/>
      <c r="M19" s="41"/>
      <c r="N19" s="43"/>
      <c r="O19" s="43"/>
      <c r="P19" s="43"/>
      <c r="Q19" s="43"/>
      <c r="R19" s="44"/>
      <c r="S19" s="43"/>
      <c r="T19" s="43"/>
      <c r="U19" s="43"/>
      <c r="V19" s="43"/>
      <c r="W19" s="44"/>
      <c r="X19" s="40">
        <f t="shared" si="1"/>
        <v>30</v>
      </c>
      <c r="Y19" s="38">
        <f t="shared" ref="Y19" si="4">SUM(D19+I19+N19+S19)</f>
        <v>0</v>
      </c>
      <c r="Z19" s="38">
        <f t="shared" si="3"/>
        <v>30</v>
      </c>
      <c r="AA19" s="38">
        <f t="shared" si="3"/>
        <v>0</v>
      </c>
      <c r="AB19" s="38">
        <f t="shared" si="3"/>
        <v>0</v>
      </c>
      <c r="AC19" s="52">
        <f t="shared" si="3"/>
        <v>3</v>
      </c>
    </row>
    <row r="20" spans="1:39" s="14" customFormat="1" ht="21.6" customHeight="1" x14ac:dyDescent="0.2">
      <c r="A20" s="63">
        <v>4</v>
      </c>
      <c r="B20" s="61" t="s">
        <v>47</v>
      </c>
      <c r="C20" s="51" t="s">
        <v>38</v>
      </c>
      <c r="D20" s="42"/>
      <c r="E20" s="42"/>
      <c r="F20" s="42"/>
      <c r="G20" s="42"/>
      <c r="H20" s="41"/>
      <c r="I20" s="42"/>
      <c r="J20" s="42"/>
      <c r="K20" s="42"/>
      <c r="L20" s="42"/>
      <c r="M20" s="41"/>
      <c r="N20" s="43">
        <v>30</v>
      </c>
      <c r="O20" s="43"/>
      <c r="P20" s="43"/>
      <c r="Q20" s="43"/>
      <c r="R20" s="44">
        <v>2</v>
      </c>
      <c r="S20" s="43"/>
      <c r="T20" s="43"/>
      <c r="U20" s="43"/>
      <c r="V20" s="43"/>
      <c r="W20" s="44"/>
      <c r="X20" s="40">
        <f t="shared" si="1"/>
        <v>30</v>
      </c>
      <c r="Y20" s="38">
        <f t="shared" ref="Y20:AC20" si="5">D20+I20+N20+S20</f>
        <v>30</v>
      </c>
      <c r="Z20" s="38">
        <f t="shared" si="5"/>
        <v>0</v>
      </c>
      <c r="AA20" s="38">
        <f t="shared" si="5"/>
        <v>0</v>
      </c>
      <c r="AB20" s="38">
        <f t="shared" si="5"/>
        <v>0</v>
      </c>
      <c r="AC20" s="41">
        <f t="shared" si="5"/>
        <v>2</v>
      </c>
    </row>
    <row r="21" spans="1:39" s="14" customFormat="1" ht="20.100000000000001" customHeight="1" x14ac:dyDescent="0.2">
      <c r="A21" s="90" t="s">
        <v>58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31">
        <f>SUM(X22:X24)</f>
        <v>360</v>
      </c>
      <c r="Y21" s="31">
        <f>SUM(Y22:Y24)</f>
        <v>0</v>
      </c>
      <c r="Z21" s="31">
        <f t="shared" ref="Z21:AC21" si="6">SUM(Z22:Z24)</f>
        <v>360</v>
      </c>
      <c r="AA21" s="31">
        <f t="shared" si="6"/>
        <v>0</v>
      </c>
      <c r="AB21" s="31">
        <f t="shared" si="6"/>
        <v>0</v>
      </c>
      <c r="AC21" s="31">
        <f t="shared" si="6"/>
        <v>24</v>
      </c>
    </row>
    <row r="22" spans="1:39" s="14" customFormat="1" ht="22.9" customHeight="1" x14ac:dyDescent="0.2">
      <c r="A22" s="62">
        <v>5</v>
      </c>
      <c r="B22" s="61" t="s">
        <v>73</v>
      </c>
      <c r="C22" s="91" t="s">
        <v>23</v>
      </c>
      <c r="D22" s="42"/>
      <c r="E22" s="42">
        <v>30</v>
      </c>
      <c r="F22" s="42"/>
      <c r="G22" s="42"/>
      <c r="H22" s="41">
        <v>2</v>
      </c>
      <c r="I22" s="42"/>
      <c r="J22" s="42">
        <v>30</v>
      </c>
      <c r="K22" s="42"/>
      <c r="L22" s="42"/>
      <c r="M22" s="41">
        <v>2</v>
      </c>
      <c r="N22" s="43"/>
      <c r="O22" s="43">
        <v>30</v>
      </c>
      <c r="P22" s="43"/>
      <c r="Q22" s="43"/>
      <c r="R22" s="41">
        <v>2</v>
      </c>
      <c r="S22" s="43"/>
      <c r="T22" s="43">
        <v>30</v>
      </c>
      <c r="U22" s="43"/>
      <c r="V22" s="43"/>
      <c r="W22" s="41">
        <v>2</v>
      </c>
      <c r="X22" s="40">
        <f t="shared" ref="X22:X31" si="7">Y22+Z22+AB22+AA22</f>
        <v>120</v>
      </c>
      <c r="Y22" s="38">
        <f t="shared" ref="Y22:AC31" si="8">SUM(D22+I22+N22+S22)</f>
        <v>0</v>
      </c>
      <c r="Z22" s="38">
        <f t="shared" si="8"/>
        <v>120</v>
      </c>
      <c r="AA22" s="38">
        <f t="shared" si="8"/>
        <v>0</v>
      </c>
      <c r="AB22" s="38">
        <f t="shared" si="8"/>
        <v>0</v>
      </c>
      <c r="AC22" s="52">
        <f t="shared" si="8"/>
        <v>8</v>
      </c>
      <c r="AD22" s="66"/>
    </row>
    <row r="23" spans="1:39" s="14" customFormat="1" ht="22.9" customHeight="1" x14ac:dyDescent="0.2">
      <c r="A23" s="62">
        <v>6</v>
      </c>
      <c r="B23" s="61" t="s">
        <v>74</v>
      </c>
      <c r="C23" s="91"/>
      <c r="D23" s="42"/>
      <c r="E23" s="42">
        <v>30</v>
      </c>
      <c r="F23" s="42"/>
      <c r="G23" s="42"/>
      <c r="H23" s="41">
        <v>2</v>
      </c>
      <c r="I23" s="42"/>
      <c r="J23" s="42">
        <v>30</v>
      </c>
      <c r="K23" s="42"/>
      <c r="L23" s="42"/>
      <c r="M23" s="41">
        <v>2</v>
      </c>
      <c r="N23" s="43"/>
      <c r="O23" s="43">
        <v>30</v>
      </c>
      <c r="P23" s="43"/>
      <c r="Q23" s="43"/>
      <c r="R23" s="41">
        <v>2</v>
      </c>
      <c r="S23" s="43"/>
      <c r="T23" s="43">
        <v>30</v>
      </c>
      <c r="U23" s="43"/>
      <c r="V23" s="43"/>
      <c r="W23" s="44">
        <v>2</v>
      </c>
      <c r="X23" s="40">
        <f t="shared" si="7"/>
        <v>120</v>
      </c>
      <c r="Y23" s="38">
        <f t="shared" si="8"/>
        <v>0</v>
      </c>
      <c r="Z23" s="38">
        <f t="shared" si="8"/>
        <v>120</v>
      </c>
      <c r="AA23" s="38">
        <f t="shared" si="8"/>
        <v>0</v>
      </c>
      <c r="AB23" s="38">
        <f t="shared" si="8"/>
        <v>0</v>
      </c>
      <c r="AC23" s="52">
        <f t="shared" si="8"/>
        <v>8</v>
      </c>
      <c r="AD23" s="66"/>
    </row>
    <row r="24" spans="1:39" s="14" customFormat="1" ht="22.9" customHeight="1" x14ac:dyDescent="0.25">
      <c r="A24" s="62">
        <v>7</v>
      </c>
      <c r="B24" s="61" t="s">
        <v>75</v>
      </c>
      <c r="C24" s="91"/>
      <c r="D24" s="42"/>
      <c r="E24" s="42">
        <v>30</v>
      </c>
      <c r="F24" s="42"/>
      <c r="G24" s="42"/>
      <c r="H24" s="41">
        <v>2</v>
      </c>
      <c r="I24" s="42"/>
      <c r="J24" s="42">
        <v>30</v>
      </c>
      <c r="K24" s="42"/>
      <c r="L24" s="42"/>
      <c r="M24" s="41">
        <v>2</v>
      </c>
      <c r="N24" s="43"/>
      <c r="O24" s="43">
        <v>30</v>
      </c>
      <c r="P24" s="43"/>
      <c r="Q24" s="43"/>
      <c r="R24" s="41">
        <v>2</v>
      </c>
      <c r="S24" s="43"/>
      <c r="T24" s="43">
        <v>30</v>
      </c>
      <c r="U24" s="43"/>
      <c r="V24" s="43"/>
      <c r="W24" s="44">
        <v>2</v>
      </c>
      <c r="X24" s="40">
        <f t="shared" si="7"/>
        <v>120</v>
      </c>
      <c r="Y24" s="38">
        <f t="shared" si="8"/>
        <v>0</v>
      </c>
      <c r="Z24" s="38">
        <f t="shared" si="8"/>
        <v>120</v>
      </c>
      <c r="AA24" s="38">
        <f t="shared" si="8"/>
        <v>0</v>
      </c>
      <c r="AB24" s="38">
        <f t="shared" si="8"/>
        <v>0</v>
      </c>
      <c r="AC24" s="52">
        <f t="shared" si="8"/>
        <v>8</v>
      </c>
      <c r="AD24" s="55"/>
    </row>
    <row r="25" spans="1:39" s="14" customFormat="1" ht="20.100000000000001" customHeight="1" x14ac:dyDescent="0.2">
      <c r="A25" s="90" t="s">
        <v>60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31">
        <f>SUM(X26:X31)</f>
        <v>180</v>
      </c>
      <c r="Y25" s="31">
        <f>SUM(Y26:Y31)</f>
        <v>135</v>
      </c>
      <c r="Z25" s="31">
        <f t="shared" ref="Z25:AC25" si="9">SUM(Z26:Z31)</f>
        <v>45</v>
      </c>
      <c r="AA25" s="31">
        <f t="shared" si="9"/>
        <v>0</v>
      </c>
      <c r="AB25" s="31">
        <f t="shared" si="9"/>
        <v>0</v>
      </c>
      <c r="AC25" s="31">
        <f t="shared" si="9"/>
        <v>14</v>
      </c>
    </row>
    <row r="26" spans="1:39" s="14" customFormat="1" ht="22.9" customHeight="1" x14ac:dyDescent="0.2">
      <c r="A26" s="62">
        <v>8</v>
      </c>
      <c r="B26" s="61" t="s">
        <v>26</v>
      </c>
      <c r="C26" s="51" t="s">
        <v>25</v>
      </c>
      <c r="D26" s="42">
        <v>30</v>
      </c>
      <c r="E26" s="42"/>
      <c r="F26" s="42"/>
      <c r="G26" s="42"/>
      <c r="H26" s="41">
        <v>2</v>
      </c>
      <c r="I26" s="42"/>
      <c r="J26" s="42"/>
      <c r="K26" s="42"/>
      <c r="L26" s="42"/>
      <c r="M26" s="41"/>
      <c r="N26" s="43"/>
      <c r="O26" s="43"/>
      <c r="P26" s="43"/>
      <c r="Q26" s="43"/>
      <c r="R26" s="44"/>
      <c r="S26" s="43"/>
      <c r="T26" s="43"/>
      <c r="U26" s="43"/>
      <c r="V26" s="43"/>
      <c r="W26" s="44"/>
      <c r="X26" s="40">
        <f t="shared" si="7"/>
        <v>30</v>
      </c>
      <c r="Y26" s="38">
        <f t="shared" si="8"/>
        <v>30</v>
      </c>
      <c r="Z26" s="38">
        <f t="shared" si="8"/>
        <v>0</v>
      </c>
      <c r="AA26" s="38">
        <f t="shared" si="8"/>
        <v>0</v>
      </c>
      <c r="AB26" s="38">
        <f t="shared" si="8"/>
        <v>0</v>
      </c>
      <c r="AC26" s="52">
        <f t="shared" si="8"/>
        <v>2</v>
      </c>
    </row>
    <row r="27" spans="1:39" s="14" customFormat="1" ht="33.75" customHeight="1" x14ac:dyDescent="0.2">
      <c r="A27" s="63">
        <v>9</v>
      </c>
      <c r="B27" s="61" t="s">
        <v>45</v>
      </c>
      <c r="C27" s="51" t="s">
        <v>25</v>
      </c>
      <c r="D27" s="42">
        <v>30</v>
      </c>
      <c r="E27" s="42"/>
      <c r="F27" s="42"/>
      <c r="G27" s="42"/>
      <c r="H27" s="41">
        <v>2</v>
      </c>
      <c r="I27" s="42"/>
      <c r="J27" s="42"/>
      <c r="K27" s="42"/>
      <c r="L27" s="42"/>
      <c r="M27" s="41"/>
      <c r="N27" s="43"/>
      <c r="O27" s="43"/>
      <c r="P27" s="43"/>
      <c r="Q27" s="43"/>
      <c r="R27" s="44"/>
      <c r="S27" s="43"/>
      <c r="T27" s="43"/>
      <c r="U27" s="43"/>
      <c r="V27" s="43"/>
      <c r="W27" s="44"/>
      <c r="X27" s="40">
        <f>Y27+Z27+AB27+AA27</f>
        <v>30</v>
      </c>
      <c r="Y27" s="38">
        <f t="shared" ref="Y27:AC28" si="10">D27+I27+N27+S27</f>
        <v>30</v>
      </c>
      <c r="Z27" s="38">
        <f t="shared" si="10"/>
        <v>0</v>
      </c>
      <c r="AA27" s="38">
        <f t="shared" si="10"/>
        <v>0</v>
      </c>
      <c r="AB27" s="38">
        <f t="shared" si="10"/>
        <v>0</v>
      </c>
      <c r="AC27" s="41">
        <f t="shared" si="10"/>
        <v>2</v>
      </c>
    </row>
    <row r="28" spans="1:39" s="14" customFormat="1" ht="55.5" customHeight="1" x14ac:dyDescent="0.2">
      <c r="A28" s="63">
        <v>10</v>
      </c>
      <c r="B28" s="61" t="s">
        <v>46</v>
      </c>
      <c r="C28" s="51" t="s">
        <v>25</v>
      </c>
      <c r="D28" s="42">
        <v>30</v>
      </c>
      <c r="E28" s="42"/>
      <c r="F28" s="42"/>
      <c r="G28" s="42"/>
      <c r="H28" s="41">
        <v>2</v>
      </c>
      <c r="I28" s="42"/>
      <c r="J28" s="42"/>
      <c r="K28" s="42"/>
      <c r="L28" s="42"/>
      <c r="M28" s="41"/>
      <c r="N28" s="43"/>
      <c r="O28" s="43"/>
      <c r="P28" s="43"/>
      <c r="Q28" s="43"/>
      <c r="R28" s="44"/>
      <c r="S28" s="43"/>
      <c r="T28" s="43"/>
      <c r="U28" s="43"/>
      <c r="V28" s="43"/>
      <c r="W28" s="44"/>
      <c r="X28" s="40">
        <f>Y28+Z28+AB28+AA28</f>
        <v>30</v>
      </c>
      <c r="Y28" s="38">
        <f t="shared" si="10"/>
        <v>30</v>
      </c>
      <c r="Z28" s="38">
        <f t="shared" si="10"/>
        <v>0</v>
      </c>
      <c r="AA28" s="38">
        <f t="shared" si="10"/>
        <v>0</v>
      </c>
      <c r="AB28" s="38">
        <f t="shared" si="10"/>
        <v>0</v>
      </c>
      <c r="AC28" s="41">
        <f t="shared" si="10"/>
        <v>2</v>
      </c>
    </row>
    <row r="29" spans="1:39" s="14" customFormat="1" ht="23.1" customHeight="1" x14ac:dyDescent="0.2">
      <c r="A29" s="63">
        <v>11</v>
      </c>
      <c r="B29" s="67" t="s">
        <v>37</v>
      </c>
      <c r="C29" s="51" t="s">
        <v>38</v>
      </c>
      <c r="D29" s="42"/>
      <c r="E29" s="42"/>
      <c r="F29" s="42"/>
      <c r="G29" s="42"/>
      <c r="H29" s="50"/>
      <c r="I29" s="42"/>
      <c r="J29" s="42"/>
      <c r="K29" s="42"/>
      <c r="L29" s="42"/>
      <c r="M29" s="41"/>
      <c r="N29" s="43"/>
      <c r="O29" s="43">
        <v>30</v>
      </c>
      <c r="P29" s="43"/>
      <c r="Q29" s="43"/>
      <c r="R29" s="44">
        <v>4</v>
      </c>
      <c r="S29" s="43"/>
      <c r="T29" s="43"/>
      <c r="U29" s="43"/>
      <c r="V29" s="43"/>
      <c r="W29" s="44"/>
      <c r="X29" s="40">
        <f t="shared" ref="X29" si="11">Y29+Z29+AB29+AA29</f>
        <v>30</v>
      </c>
      <c r="Y29" s="38">
        <f t="shared" ref="Y29:AC29" si="12">SUM(D29+I29+N29+S29)</f>
        <v>0</v>
      </c>
      <c r="Z29" s="38">
        <f t="shared" si="12"/>
        <v>30</v>
      </c>
      <c r="AA29" s="38">
        <f t="shared" si="12"/>
        <v>0</v>
      </c>
      <c r="AB29" s="38">
        <f t="shared" si="12"/>
        <v>0</v>
      </c>
      <c r="AC29" s="52">
        <f t="shared" si="12"/>
        <v>4</v>
      </c>
    </row>
    <row r="30" spans="1:39" s="14" customFormat="1" ht="29.45" customHeight="1" x14ac:dyDescent="0.2">
      <c r="A30" s="62">
        <v>12</v>
      </c>
      <c r="B30" s="61" t="s">
        <v>30</v>
      </c>
      <c r="C30" s="51" t="s">
        <v>31</v>
      </c>
      <c r="D30" s="42"/>
      <c r="E30" s="42"/>
      <c r="F30" s="42"/>
      <c r="G30" s="42"/>
      <c r="H30" s="41"/>
      <c r="I30" s="42">
        <v>30</v>
      </c>
      <c r="J30" s="42"/>
      <c r="K30" s="42"/>
      <c r="L30" s="42"/>
      <c r="M30" s="41">
        <v>2</v>
      </c>
      <c r="N30" s="43"/>
      <c r="O30" s="43"/>
      <c r="P30" s="43"/>
      <c r="Q30" s="43"/>
      <c r="R30" s="44"/>
      <c r="S30" s="43"/>
      <c r="T30" s="43"/>
      <c r="U30" s="43"/>
      <c r="V30" s="43"/>
      <c r="W30" s="44"/>
      <c r="X30" s="40">
        <f t="shared" si="7"/>
        <v>30</v>
      </c>
      <c r="Y30" s="38">
        <f t="shared" si="8"/>
        <v>30</v>
      </c>
      <c r="Z30" s="38">
        <f t="shared" si="8"/>
        <v>0</v>
      </c>
      <c r="AA30" s="38">
        <f t="shared" si="8"/>
        <v>0</v>
      </c>
      <c r="AB30" s="38">
        <f t="shared" si="8"/>
        <v>0</v>
      </c>
      <c r="AC30" s="52">
        <f t="shared" si="8"/>
        <v>2</v>
      </c>
      <c r="AD30" s="64"/>
    </row>
    <row r="31" spans="1:39" s="14" customFormat="1" ht="22.9" customHeight="1" x14ac:dyDescent="0.2">
      <c r="A31" s="62">
        <v>13</v>
      </c>
      <c r="B31" s="61" t="s">
        <v>28</v>
      </c>
      <c r="C31" s="51" t="s">
        <v>29</v>
      </c>
      <c r="D31" s="42"/>
      <c r="E31" s="42"/>
      <c r="F31" s="42"/>
      <c r="G31" s="42"/>
      <c r="H31" s="41"/>
      <c r="I31" s="42"/>
      <c r="J31" s="42"/>
      <c r="K31" s="42"/>
      <c r="L31" s="42"/>
      <c r="M31" s="41"/>
      <c r="N31" s="43"/>
      <c r="O31" s="43"/>
      <c r="P31" s="43"/>
      <c r="Q31" s="43"/>
      <c r="R31" s="44"/>
      <c r="S31" s="43">
        <v>15</v>
      </c>
      <c r="T31" s="43">
        <v>15</v>
      </c>
      <c r="U31" s="43"/>
      <c r="V31" s="43"/>
      <c r="W31" s="44">
        <v>2</v>
      </c>
      <c r="X31" s="40">
        <f t="shared" si="7"/>
        <v>30</v>
      </c>
      <c r="Y31" s="38">
        <f t="shared" si="8"/>
        <v>15</v>
      </c>
      <c r="Z31" s="38">
        <f t="shared" si="8"/>
        <v>15</v>
      </c>
      <c r="AA31" s="38">
        <f t="shared" si="8"/>
        <v>0</v>
      </c>
      <c r="AB31" s="38">
        <f t="shared" si="8"/>
        <v>0</v>
      </c>
      <c r="AC31" s="52">
        <f t="shared" si="8"/>
        <v>2</v>
      </c>
    </row>
    <row r="32" spans="1:39" s="14" customFormat="1" ht="20.100000000000001" customHeight="1" x14ac:dyDescent="0.2">
      <c r="A32" s="90" t="s">
        <v>59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31">
        <f t="shared" ref="X32:AC32" si="13">SUM(X33:X33)</f>
        <v>120</v>
      </c>
      <c r="Y32" s="31">
        <f t="shared" si="13"/>
        <v>0</v>
      </c>
      <c r="Z32" s="31">
        <f t="shared" si="13"/>
        <v>0</v>
      </c>
      <c r="AA32" s="31">
        <f t="shared" si="13"/>
        <v>0</v>
      </c>
      <c r="AB32" s="31">
        <f t="shared" si="13"/>
        <v>120</v>
      </c>
      <c r="AC32" s="31">
        <f t="shared" si="13"/>
        <v>22</v>
      </c>
    </row>
    <row r="33" spans="1:29" s="14" customFormat="1" ht="22.9" customHeight="1" x14ac:dyDescent="0.2">
      <c r="A33" s="62">
        <v>14</v>
      </c>
      <c r="B33" s="61" t="s">
        <v>76</v>
      </c>
      <c r="C33" s="51" t="s">
        <v>21</v>
      </c>
      <c r="D33" s="42"/>
      <c r="E33" s="42"/>
      <c r="F33" s="42"/>
      <c r="G33" s="42">
        <v>30</v>
      </c>
      <c r="H33" s="41">
        <v>3</v>
      </c>
      <c r="I33" s="42"/>
      <c r="J33" s="42"/>
      <c r="K33" s="42"/>
      <c r="L33" s="42">
        <v>30</v>
      </c>
      <c r="M33" s="41">
        <v>3</v>
      </c>
      <c r="N33" s="43"/>
      <c r="O33" s="43"/>
      <c r="P33" s="43"/>
      <c r="Q33" s="43">
        <v>30</v>
      </c>
      <c r="R33" s="41">
        <v>5</v>
      </c>
      <c r="S33" s="43"/>
      <c r="T33" s="43"/>
      <c r="U33" s="43"/>
      <c r="V33" s="43">
        <v>30</v>
      </c>
      <c r="W33" s="41">
        <v>11</v>
      </c>
      <c r="X33" s="40">
        <f>Y33+Z33+AB33+AA33</f>
        <v>120</v>
      </c>
      <c r="Y33" s="38">
        <f>SUM(D33+I33+N33+S33)</f>
        <v>0</v>
      </c>
      <c r="Z33" s="38">
        <f>SUM(E33+J33+O33+T33)</f>
        <v>0</v>
      </c>
      <c r="AA33" s="38">
        <f>SUM(F33+K33+P33+U33)</f>
        <v>0</v>
      </c>
      <c r="AB33" s="38">
        <f>SUM(G33+L33+Q33+V33)</f>
        <v>120</v>
      </c>
      <c r="AC33" s="52">
        <f>SUM(H33+M33+R33+W33)</f>
        <v>22</v>
      </c>
    </row>
    <row r="34" spans="1:29" s="14" customFormat="1" ht="20.100000000000001" customHeight="1" x14ac:dyDescent="0.2">
      <c r="A34" s="115" t="s">
        <v>63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31">
        <f>SUM(X35:X44)</f>
        <v>405</v>
      </c>
      <c r="Y34" s="31">
        <f>SUM(Y35:Y45)</f>
        <v>0</v>
      </c>
      <c r="Z34" s="31">
        <f>SUM(Z35:Z45)</f>
        <v>375</v>
      </c>
      <c r="AA34" s="31">
        <f>SUM(AA35:AA44)</f>
        <v>30</v>
      </c>
      <c r="AB34" s="31">
        <f>SUM(AB35:AB45)</f>
        <v>0</v>
      </c>
      <c r="AC34" s="31">
        <f>SUM(AC35:AC44)</f>
        <v>38</v>
      </c>
    </row>
    <row r="35" spans="1:29" s="14" customFormat="1" ht="23.1" customHeight="1" x14ac:dyDescent="0.2">
      <c r="A35" s="26">
        <v>15</v>
      </c>
      <c r="B35" s="57" t="s">
        <v>64</v>
      </c>
      <c r="C35" s="51" t="s">
        <v>50</v>
      </c>
      <c r="D35" s="42"/>
      <c r="E35" s="42">
        <v>30</v>
      </c>
      <c r="F35" s="42"/>
      <c r="G35" s="42"/>
      <c r="H35" s="41">
        <v>3</v>
      </c>
      <c r="I35" s="45"/>
      <c r="J35" s="42"/>
      <c r="K35" s="42"/>
      <c r="L35" s="42"/>
      <c r="M35" s="41"/>
      <c r="N35" s="43"/>
      <c r="O35" s="43"/>
      <c r="P35" s="43"/>
      <c r="Q35" s="43"/>
      <c r="R35" s="44"/>
      <c r="S35" s="43"/>
      <c r="T35" s="43"/>
      <c r="U35" s="43"/>
      <c r="V35" s="43"/>
      <c r="W35" s="44"/>
      <c r="X35" s="40">
        <f>Y35+Z35+AB35+AA35</f>
        <v>30</v>
      </c>
      <c r="Y35" s="38">
        <f>D35+I35+N35+S35</f>
        <v>0</v>
      </c>
      <c r="Z35" s="38">
        <f>E35+J35+O35+T35</f>
        <v>30</v>
      </c>
      <c r="AA35" s="38">
        <f t="shared" ref="Z35:AC44" si="14">F35+K35+P35+U35</f>
        <v>0</v>
      </c>
      <c r="AB35" s="38">
        <f>G35+L35+Q35+V35</f>
        <v>0</v>
      </c>
      <c r="AC35" s="41">
        <f>H35+M35+R35+W35</f>
        <v>3</v>
      </c>
    </row>
    <row r="36" spans="1:29" s="14" customFormat="1" ht="23.1" customHeight="1" x14ac:dyDescent="0.2">
      <c r="A36" s="26">
        <v>16</v>
      </c>
      <c r="B36" s="57" t="s">
        <v>51</v>
      </c>
      <c r="C36" s="51" t="s">
        <v>25</v>
      </c>
      <c r="D36" s="42"/>
      <c r="E36" s="42">
        <v>30</v>
      </c>
      <c r="F36" s="42"/>
      <c r="G36" s="42"/>
      <c r="H36" s="50">
        <v>3</v>
      </c>
      <c r="I36" s="42"/>
      <c r="J36" s="42"/>
      <c r="K36" s="42"/>
      <c r="L36" s="42"/>
      <c r="M36" s="41"/>
      <c r="N36" s="43"/>
      <c r="O36" s="43"/>
      <c r="P36" s="43"/>
      <c r="Q36" s="43"/>
      <c r="R36" s="44"/>
      <c r="S36" s="43"/>
      <c r="T36" s="43"/>
      <c r="U36" s="43"/>
      <c r="V36" s="43"/>
      <c r="W36" s="44"/>
      <c r="X36" s="40">
        <f t="shared" ref="X36:X44" si="15">Y36+Z36+AB36+AA36</f>
        <v>30</v>
      </c>
      <c r="Y36" s="38">
        <f t="shared" ref="Y36:Y44" si="16">D36+I36+N36+S36</f>
        <v>0</v>
      </c>
      <c r="Z36" s="38">
        <f t="shared" si="14"/>
        <v>30</v>
      </c>
      <c r="AA36" s="38">
        <f t="shared" si="14"/>
        <v>0</v>
      </c>
      <c r="AB36" s="38">
        <f t="shared" si="14"/>
        <v>0</v>
      </c>
      <c r="AC36" s="41">
        <f t="shared" si="14"/>
        <v>3</v>
      </c>
    </row>
    <row r="37" spans="1:29" s="14" customFormat="1" ht="23.1" customHeight="1" x14ac:dyDescent="0.2">
      <c r="A37" s="26">
        <v>17</v>
      </c>
      <c r="B37" s="57" t="s">
        <v>52</v>
      </c>
      <c r="C37" s="51" t="s">
        <v>25</v>
      </c>
      <c r="D37" s="46"/>
      <c r="E37" s="42">
        <v>30</v>
      </c>
      <c r="F37" s="42"/>
      <c r="G37" s="47"/>
      <c r="H37" s="41">
        <v>3</v>
      </c>
      <c r="I37" s="42"/>
      <c r="J37" s="42"/>
      <c r="K37" s="42"/>
      <c r="L37" s="42"/>
      <c r="M37" s="44"/>
      <c r="N37" s="43"/>
      <c r="O37" s="43"/>
      <c r="P37" s="43"/>
      <c r="Q37" s="43"/>
      <c r="R37" s="44"/>
      <c r="S37" s="43"/>
      <c r="T37" s="43"/>
      <c r="U37" s="43"/>
      <c r="V37" s="43"/>
      <c r="W37" s="44"/>
      <c r="X37" s="40">
        <f t="shared" si="15"/>
        <v>30</v>
      </c>
      <c r="Y37" s="38">
        <f t="shared" si="16"/>
        <v>0</v>
      </c>
      <c r="Z37" s="38">
        <f t="shared" si="14"/>
        <v>30</v>
      </c>
      <c r="AA37" s="38">
        <f t="shared" si="14"/>
        <v>0</v>
      </c>
      <c r="AB37" s="38">
        <f t="shared" si="14"/>
        <v>0</v>
      </c>
      <c r="AC37" s="41">
        <f t="shared" si="14"/>
        <v>3</v>
      </c>
    </row>
    <row r="38" spans="1:29" s="14" customFormat="1" ht="23.1" customHeight="1" x14ac:dyDescent="0.2">
      <c r="A38" s="26">
        <v>18</v>
      </c>
      <c r="B38" s="57" t="s">
        <v>80</v>
      </c>
      <c r="C38" s="51" t="s">
        <v>53</v>
      </c>
      <c r="D38" s="42"/>
      <c r="E38" s="42"/>
      <c r="F38" s="42"/>
      <c r="G38" s="47"/>
      <c r="H38" s="41"/>
      <c r="I38" s="42"/>
      <c r="J38" s="42">
        <v>30</v>
      </c>
      <c r="K38" s="42"/>
      <c r="L38" s="42"/>
      <c r="M38" s="39">
        <v>4</v>
      </c>
      <c r="N38" s="43"/>
      <c r="O38" s="43">
        <v>30</v>
      </c>
      <c r="P38" s="43"/>
      <c r="Q38" s="43"/>
      <c r="R38" s="49">
        <v>2</v>
      </c>
      <c r="S38" s="43"/>
      <c r="T38" s="43">
        <v>30</v>
      </c>
      <c r="U38" s="43"/>
      <c r="V38" s="43"/>
      <c r="W38" s="41">
        <v>3</v>
      </c>
      <c r="X38" s="40">
        <f t="shared" si="15"/>
        <v>90</v>
      </c>
      <c r="Y38" s="38">
        <f t="shared" si="16"/>
        <v>0</v>
      </c>
      <c r="Z38" s="38">
        <f t="shared" si="14"/>
        <v>90</v>
      </c>
      <c r="AA38" s="38">
        <f t="shared" si="14"/>
        <v>0</v>
      </c>
      <c r="AB38" s="38">
        <f t="shared" si="14"/>
        <v>0</v>
      </c>
      <c r="AC38" s="41">
        <f t="shared" si="14"/>
        <v>9</v>
      </c>
    </row>
    <row r="39" spans="1:29" s="14" customFormat="1" ht="23.1" customHeight="1" x14ac:dyDescent="0.2">
      <c r="A39" s="26">
        <v>19</v>
      </c>
      <c r="B39" s="57" t="s">
        <v>54</v>
      </c>
      <c r="C39" s="51" t="s">
        <v>38</v>
      </c>
      <c r="D39" s="42"/>
      <c r="E39" s="42"/>
      <c r="F39" s="42"/>
      <c r="G39" s="47"/>
      <c r="H39" s="41"/>
      <c r="I39" s="42"/>
      <c r="J39" s="42"/>
      <c r="K39" s="42"/>
      <c r="L39" s="42"/>
      <c r="M39" s="39"/>
      <c r="N39" s="43"/>
      <c r="O39" s="43">
        <v>30</v>
      </c>
      <c r="P39" s="43"/>
      <c r="Q39" s="43"/>
      <c r="R39" s="49">
        <v>2</v>
      </c>
      <c r="S39" s="43"/>
      <c r="T39" s="43"/>
      <c r="U39" s="43"/>
      <c r="V39" s="43"/>
      <c r="W39" s="41"/>
      <c r="X39" s="40">
        <f t="shared" si="15"/>
        <v>30</v>
      </c>
      <c r="Y39" s="38">
        <f t="shared" si="16"/>
        <v>0</v>
      </c>
      <c r="Z39" s="38">
        <f t="shared" si="14"/>
        <v>30</v>
      </c>
      <c r="AA39" s="38">
        <f t="shared" si="14"/>
        <v>0</v>
      </c>
      <c r="AB39" s="38">
        <f t="shared" si="14"/>
        <v>0</v>
      </c>
      <c r="AC39" s="41">
        <f t="shared" si="14"/>
        <v>2</v>
      </c>
    </row>
    <row r="40" spans="1:29" s="14" customFormat="1" ht="23.1" customHeight="1" x14ac:dyDescent="0.2">
      <c r="A40" s="26">
        <v>20</v>
      </c>
      <c r="B40" s="60" t="s">
        <v>66</v>
      </c>
      <c r="C40" s="51" t="s">
        <v>31</v>
      </c>
      <c r="D40" s="42"/>
      <c r="E40" s="42"/>
      <c r="F40" s="42"/>
      <c r="G40" s="47"/>
      <c r="H40" s="41"/>
      <c r="I40" s="42"/>
      <c r="J40" s="42"/>
      <c r="K40" s="42">
        <v>30</v>
      </c>
      <c r="L40" s="47"/>
      <c r="M40" s="41">
        <v>3</v>
      </c>
      <c r="N40" s="43"/>
      <c r="O40" s="43"/>
      <c r="P40" s="43"/>
      <c r="Q40" s="43"/>
      <c r="R40" s="49"/>
      <c r="S40" s="43"/>
      <c r="T40" s="43"/>
      <c r="U40" s="43"/>
      <c r="V40" s="43"/>
      <c r="W40" s="41"/>
      <c r="X40" s="40">
        <f t="shared" si="15"/>
        <v>30</v>
      </c>
      <c r="Y40" s="38">
        <f t="shared" si="16"/>
        <v>0</v>
      </c>
      <c r="Z40" s="38">
        <f t="shared" si="14"/>
        <v>0</v>
      </c>
      <c r="AA40" s="38">
        <f t="shared" si="14"/>
        <v>30</v>
      </c>
      <c r="AB40" s="38">
        <f t="shared" si="14"/>
        <v>0</v>
      </c>
      <c r="AC40" s="41">
        <f t="shared" si="14"/>
        <v>3</v>
      </c>
    </row>
    <row r="41" spans="1:29" s="14" customFormat="1" ht="23.1" customHeight="1" x14ac:dyDescent="0.2">
      <c r="A41" s="26">
        <v>21</v>
      </c>
      <c r="B41" s="57" t="s">
        <v>72</v>
      </c>
      <c r="C41" s="51" t="s">
        <v>25</v>
      </c>
      <c r="D41" s="42"/>
      <c r="E41" s="42">
        <v>30</v>
      </c>
      <c r="F41" s="42"/>
      <c r="G41" s="42"/>
      <c r="H41" s="50">
        <v>2</v>
      </c>
      <c r="I41" s="42"/>
      <c r="J41" s="42"/>
      <c r="K41" s="42"/>
      <c r="L41" s="42"/>
      <c r="M41" s="41"/>
      <c r="N41" s="43"/>
      <c r="O41" s="43"/>
      <c r="P41" s="43"/>
      <c r="Q41" s="43"/>
      <c r="R41" s="44"/>
      <c r="S41" s="43"/>
      <c r="T41" s="43"/>
      <c r="U41" s="43"/>
      <c r="V41" s="43"/>
      <c r="W41" s="41"/>
      <c r="X41" s="40">
        <f t="shared" si="15"/>
        <v>30</v>
      </c>
      <c r="Y41" s="38">
        <f t="shared" si="16"/>
        <v>0</v>
      </c>
      <c r="Z41" s="38">
        <f t="shared" si="14"/>
        <v>30</v>
      </c>
      <c r="AA41" s="38">
        <f t="shared" si="14"/>
        <v>0</v>
      </c>
      <c r="AB41" s="38">
        <f t="shared" si="14"/>
        <v>0</v>
      </c>
      <c r="AC41" s="41">
        <f t="shared" si="14"/>
        <v>2</v>
      </c>
    </row>
    <row r="42" spans="1:29" s="14" customFormat="1" ht="23.1" customHeight="1" x14ac:dyDescent="0.2">
      <c r="A42" s="26">
        <v>22</v>
      </c>
      <c r="B42" s="57" t="s">
        <v>55</v>
      </c>
      <c r="C42" s="51" t="s">
        <v>31</v>
      </c>
      <c r="D42" s="42"/>
      <c r="E42" s="42"/>
      <c r="F42" s="42"/>
      <c r="G42" s="47"/>
      <c r="H42" s="41"/>
      <c r="I42" s="42"/>
      <c r="J42" s="42">
        <v>15</v>
      </c>
      <c r="K42" s="42"/>
      <c r="L42" s="42"/>
      <c r="M42" s="39">
        <v>2</v>
      </c>
      <c r="N42" s="43"/>
      <c r="O42" s="43"/>
      <c r="P42" s="43"/>
      <c r="Q42" s="43"/>
      <c r="R42" s="44"/>
      <c r="S42" s="43"/>
      <c r="T42" s="43"/>
      <c r="U42" s="43"/>
      <c r="V42" s="43"/>
      <c r="W42" s="41"/>
      <c r="X42" s="40">
        <f t="shared" si="15"/>
        <v>15</v>
      </c>
      <c r="Y42" s="38">
        <f t="shared" si="16"/>
        <v>0</v>
      </c>
      <c r="Z42" s="38">
        <f t="shared" si="14"/>
        <v>15</v>
      </c>
      <c r="AA42" s="38">
        <f t="shared" si="14"/>
        <v>0</v>
      </c>
      <c r="AB42" s="38">
        <f t="shared" si="14"/>
        <v>0</v>
      </c>
      <c r="AC42" s="41">
        <f t="shared" si="14"/>
        <v>2</v>
      </c>
    </row>
    <row r="43" spans="1:29" s="14" customFormat="1" ht="23.1" customHeight="1" x14ac:dyDescent="0.2">
      <c r="A43" s="26">
        <v>23</v>
      </c>
      <c r="B43" s="57" t="s">
        <v>81</v>
      </c>
      <c r="C43" s="51" t="s">
        <v>44</v>
      </c>
      <c r="D43" s="42"/>
      <c r="E43" s="42"/>
      <c r="F43" s="42"/>
      <c r="G43" s="42"/>
      <c r="H43" s="50"/>
      <c r="I43" s="42"/>
      <c r="J43" s="42">
        <v>30</v>
      </c>
      <c r="K43" s="42"/>
      <c r="L43" s="42"/>
      <c r="M43" s="41">
        <v>3</v>
      </c>
      <c r="N43" s="43"/>
      <c r="O43" s="43">
        <v>30</v>
      </c>
      <c r="P43" s="43"/>
      <c r="Q43" s="43"/>
      <c r="R43" s="44">
        <v>2</v>
      </c>
      <c r="S43" s="43"/>
      <c r="T43" s="43"/>
      <c r="U43" s="43"/>
      <c r="V43" s="43"/>
      <c r="W43" s="41"/>
      <c r="X43" s="40">
        <f t="shared" si="15"/>
        <v>60</v>
      </c>
      <c r="Y43" s="38">
        <f t="shared" si="16"/>
        <v>0</v>
      </c>
      <c r="Z43" s="38">
        <f t="shared" si="14"/>
        <v>60</v>
      </c>
      <c r="AA43" s="38">
        <f t="shared" si="14"/>
        <v>0</v>
      </c>
      <c r="AB43" s="38">
        <f t="shared" si="14"/>
        <v>0</v>
      </c>
      <c r="AC43" s="41">
        <f t="shared" si="14"/>
        <v>5</v>
      </c>
    </row>
    <row r="44" spans="1:29" s="14" customFormat="1" ht="23.1" customHeight="1" x14ac:dyDescent="0.2">
      <c r="A44" s="26">
        <v>24</v>
      </c>
      <c r="B44" s="61" t="s">
        <v>82</v>
      </c>
      <c r="C44" s="51" t="s">
        <v>56</v>
      </c>
      <c r="D44" s="45"/>
      <c r="E44" s="42"/>
      <c r="F44" s="42"/>
      <c r="G44" s="42"/>
      <c r="H44" s="41"/>
      <c r="I44" s="42"/>
      <c r="J44" s="42"/>
      <c r="K44" s="42"/>
      <c r="L44" s="42"/>
      <c r="M44" s="41"/>
      <c r="N44" s="43"/>
      <c r="O44" s="43">
        <v>30</v>
      </c>
      <c r="P44" s="43"/>
      <c r="Q44" s="43"/>
      <c r="R44" s="41">
        <v>3</v>
      </c>
      <c r="S44" s="43"/>
      <c r="T44" s="43">
        <v>30</v>
      </c>
      <c r="U44" s="43"/>
      <c r="V44" s="43"/>
      <c r="W44" s="41">
        <v>3</v>
      </c>
      <c r="X44" s="40">
        <f t="shared" si="15"/>
        <v>60</v>
      </c>
      <c r="Y44" s="38">
        <f t="shared" si="16"/>
        <v>0</v>
      </c>
      <c r="Z44" s="38">
        <f t="shared" si="14"/>
        <v>60</v>
      </c>
      <c r="AA44" s="38">
        <f t="shared" si="14"/>
        <v>0</v>
      </c>
      <c r="AB44" s="38">
        <f t="shared" si="14"/>
        <v>0</v>
      </c>
      <c r="AC44" s="41">
        <f t="shared" si="14"/>
        <v>6</v>
      </c>
    </row>
    <row r="45" spans="1:29" s="15" customFormat="1" ht="20.100000000000001" customHeight="1" x14ac:dyDescent="0.2">
      <c r="A45" s="85" t="s">
        <v>62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32">
        <f>SUM(X46:X46)</f>
        <v>480</v>
      </c>
      <c r="Y45" s="31">
        <f t="shared" ref="Y45:AC45" si="17">SUM(Y46:Y46)</f>
        <v>0</v>
      </c>
      <c r="Z45" s="31">
        <f t="shared" si="17"/>
        <v>0</v>
      </c>
      <c r="AA45" s="31">
        <f t="shared" si="17"/>
        <v>480</v>
      </c>
      <c r="AB45" s="31">
        <f t="shared" si="17"/>
        <v>0</v>
      </c>
      <c r="AC45" s="31">
        <f t="shared" si="17"/>
        <v>16</v>
      </c>
    </row>
    <row r="46" spans="1:29" s="14" customFormat="1" ht="23.1" customHeight="1" x14ac:dyDescent="0.2">
      <c r="A46" s="63">
        <v>25</v>
      </c>
      <c r="B46" s="57" t="s">
        <v>84</v>
      </c>
      <c r="C46" s="51" t="s">
        <v>83</v>
      </c>
      <c r="D46" s="45"/>
      <c r="E46" s="42"/>
      <c r="F46" s="42"/>
      <c r="G46" s="42"/>
      <c r="H46" s="41"/>
      <c r="I46" s="42"/>
      <c r="J46" s="42"/>
      <c r="K46" s="42">
        <v>210</v>
      </c>
      <c r="L46" s="42"/>
      <c r="M46" s="41">
        <v>7</v>
      </c>
      <c r="N46" s="43"/>
      <c r="O46" s="43"/>
      <c r="P46" s="43">
        <v>180</v>
      </c>
      <c r="Q46" s="43"/>
      <c r="R46" s="41">
        <v>6</v>
      </c>
      <c r="S46" s="43"/>
      <c r="T46" s="43"/>
      <c r="U46" s="43">
        <v>90</v>
      </c>
      <c r="V46" s="43"/>
      <c r="W46" s="41">
        <v>3</v>
      </c>
      <c r="X46" s="40">
        <f t="shared" ref="X46" si="18">Y46+Z46+AB46+AA46</f>
        <v>480</v>
      </c>
      <c r="Y46" s="38">
        <f t="shared" ref="Y46:AC46" si="19">D46+I46+N46+S46</f>
        <v>0</v>
      </c>
      <c r="Z46" s="38">
        <f t="shared" si="19"/>
        <v>0</v>
      </c>
      <c r="AA46" s="38">
        <f t="shared" si="19"/>
        <v>480</v>
      </c>
      <c r="AB46" s="38">
        <f t="shared" si="19"/>
        <v>0</v>
      </c>
      <c r="AC46" s="41">
        <f t="shared" si="19"/>
        <v>16</v>
      </c>
    </row>
    <row r="47" spans="1:29" s="14" customFormat="1" ht="20.100000000000001" customHeight="1" x14ac:dyDescent="0.2">
      <c r="A47" s="86" t="s">
        <v>48</v>
      </c>
      <c r="B47" s="86"/>
      <c r="C47" s="86"/>
      <c r="D47" s="36">
        <f t="shared" ref="D47:W47" si="20">SUM(D17:D20,D22:D24,D26:D31,D33:D33,D34:D37,D38:D44,D46:D46)</f>
        <v>109</v>
      </c>
      <c r="E47" s="36">
        <f t="shared" si="20"/>
        <v>240</v>
      </c>
      <c r="F47" s="36">
        <f t="shared" si="20"/>
        <v>0</v>
      </c>
      <c r="G47" s="36">
        <f t="shared" si="20"/>
        <v>30</v>
      </c>
      <c r="H47" s="87">
        <f t="shared" si="20"/>
        <v>30</v>
      </c>
      <c r="I47" s="36">
        <f t="shared" si="20"/>
        <v>30</v>
      </c>
      <c r="J47" s="36">
        <f t="shared" si="20"/>
        <v>165</v>
      </c>
      <c r="K47" s="36">
        <f t="shared" si="20"/>
        <v>240</v>
      </c>
      <c r="L47" s="36">
        <f t="shared" si="20"/>
        <v>30</v>
      </c>
      <c r="M47" s="87">
        <f t="shared" si="20"/>
        <v>30</v>
      </c>
      <c r="N47" s="54">
        <f t="shared" si="20"/>
        <v>30</v>
      </c>
      <c r="O47" s="54">
        <f t="shared" si="20"/>
        <v>240</v>
      </c>
      <c r="P47" s="54">
        <f t="shared" si="20"/>
        <v>180</v>
      </c>
      <c r="Q47" s="54">
        <f t="shared" si="20"/>
        <v>30</v>
      </c>
      <c r="R47" s="87">
        <f t="shared" si="20"/>
        <v>32</v>
      </c>
      <c r="S47" s="54">
        <f t="shared" si="20"/>
        <v>15</v>
      </c>
      <c r="T47" s="54">
        <f t="shared" si="20"/>
        <v>165</v>
      </c>
      <c r="U47" s="54">
        <f t="shared" si="20"/>
        <v>90</v>
      </c>
      <c r="V47" s="54">
        <f t="shared" si="20"/>
        <v>30</v>
      </c>
      <c r="W47" s="87">
        <f t="shared" si="20"/>
        <v>28</v>
      </c>
      <c r="X47" s="28">
        <f t="shared" ref="X47:AC47" si="21">X16+X21+X25+X32+X34+X45</f>
        <v>1624</v>
      </c>
      <c r="Y47" s="28">
        <f t="shared" si="21"/>
        <v>184</v>
      </c>
      <c r="Z47" s="28">
        <f t="shared" si="21"/>
        <v>810</v>
      </c>
      <c r="AA47" s="28">
        <f t="shared" si="21"/>
        <v>510</v>
      </c>
      <c r="AB47" s="28">
        <f t="shared" si="21"/>
        <v>120</v>
      </c>
      <c r="AC47" s="28">
        <f t="shared" si="21"/>
        <v>120</v>
      </c>
    </row>
    <row r="48" spans="1:29" s="14" customFormat="1" ht="20.100000000000001" customHeight="1" x14ac:dyDescent="0.2">
      <c r="A48" s="86"/>
      <c r="B48" s="86"/>
      <c r="C48" s="86"/>
      <c r="D48" s="88">
        <f>D47+E47+G47+F47</f>
        <v>379</v>
      </c>
      <c r="E48" s="88"/>
      <c r="F48" s="88"/>
      <c r="G48" s="88"/>
      <c r="H48" s="87"/>
      <c r="I48" s="88">
        <f>I47+J47+L47+K47</f>
        <v>465</v>
      </c>
      <c r="J48" s="88"/>
      <c r="K48" s="88"/>
      <c r="L48" s="88"/>
      <c r="M48" s="87"/>
      <c r="N48" s="89">
        <f>N47+O47+Q47+P47</f>
        <v>480</v>
      </c>
      <c r="O48" s="89"/>
      <c r="P48" s="89"/>
      <c r="Q48" s="89"/>
      <c r="R48" s="87"/>
      <c r="S48" s="89">
        <f>S47+T47+V47+U47</f>
        <v>300</v>
      </c>
      <c r="T48" s="89"/>
      <c r="U48" s="89"/>
      <c r="V48" s="89"/>
      <c r="W48" s="87"/>
      <c r="X48" s="77">
        <f>N49+D49</f>
        <v>1624</v>
      </c>
      <c r="Y48" s="78"/>
      <c r="Z48" s="78"/>
      <c r="AA48" s="78"/>
      <c r="AB48" s="79"/>
      <c r="AC48" s="83">
        <f>SUM(H47+M47+R47+W47)</f>
        <v>120</v>
      </c>
    </row>
    <row r="49" spans="1:29" s="14" customFormat="1" ht="20.100000000000001" customHeight="1" x14ac:dyDescent="0.2">
      <c r="A49" s="86"/>
      <c r="B49" s="86"/>
      <c r="C49" s="86"/>
      <c r="D49" s="84">
        <f>D48+I48</f>
        <v>844</v>
      </c>
      <c r="E49" s="84"/>
      <c r="F49" s="84"/>
      <c r="G49" s="84"/>
      <c r="H49" s="84"/>
      <c r="I49" s="84"/>
      <c r="J49" s="84"/>
      <c r="K49" s="84"/>
      <c r="L49" s="84"/>
      <c r="M49" s="27">
        <f>H47+M47</f>
        <v>60</v>
      </c>
      <c r="N49" s="84">
        <f>N48+S48</f>
        <v>780</v>
      </c>
      <c r="O49" s="84"/>
      <c r="P49" s="84"/>
      <c r="Q49" s="84"/>
      <c r="R49" s="84"/>
      <c r="S49" s="84"/>
      <c r="T49" s="84"/>
      <c r="U49" s="84"/>
      <c r="V49" s="84"/>
      <c r="W49" s="27">
        <f>R47+W47</f>
        <v>60</v>
      </c>
      <c r="X49" s="80"/>
      <c r="Y49" s="81"/>
      <c r="Z49" s="81"/>
      <c r="AA49" s="81"/>
      <c r="AB49" s="82"/>
      <c r="AC49" s="83"/>
    </row>
    <row r="50" spans="1:29" s="14" customFormat="1" x14ac:dyDescent="0.2">
      <c r="A50" s="16"/>
      <c r="B50" s="17"/>
      <c r="C50" s="18"/>
      <c r="D50" s="19"/>
      <c r="E50" s="19"/>
      <c r="F50" s="19"/>
      <c r="G50" s="20"/>
      <c r="H50" s="19"/>
      <c r="I50" s="19"/>
      <c r="J50" s="19"/>
      <c r="K50" s="19"/>
      <c r="L50" s="20"/>
      <c r="M50" s="21"/>
      <c r="N50" s="21"/>
      <c r="O50" s="22"/>
      <c r="P50" s="22"/>
      <c r="Q50" s="23"/>
      <c r="R50" s="24"/>
      <c r="S50" s="24"/>
      <c r="T50" s="24"/>
      <c r="U50" s="24"/>
      <c r="V50" s="25"/>
      <c r="W50" s="22"/>
      <c r="X50" s="33"/>
      <c r="Y50" s="33"/>
      <c r="Z50" s="33"/>
      <c r="AA50" s="34"/>
      <c r="AB50" s="34"/>
      <c r="AC50" s="30"/>
    </row>
  </sheetData>
  <mergeCells count="47">
    <mergeCell ref="A6:AC6"/>
    <mergeCell ref="A1:AG1"/>
    <mergeCell ref="A2:AG2"/>
    <mergeCell ref="A3:AG3"/>
    <mergeCell ref="A4:AG4"/>
    <mergeCell ref="A5:AG5"/>
    <mergeCell ref="A7:AC7"/>
    <mergeCell ref="A8:AC8"/>
    <mergeCell ref="A9:AC9"/>
    <mergeCell ref="A11:AA11"/>
    <mergeCell ref="A12:AC12"/>
    <mergeCell ref="A32:W32"/>
    <mergeCell ref="X13:X15"/>
    <mergeCell ref="Y13:AB14"/>
    <mergeCell ref="AC13:AC15"/>
    <mergeCell ref="D14:G14"/>
    <mergeCell ref="H14:H15"/>
    <mergeCell ref="I14:L14"/>
    <mergeCell ref="M14:M15"/>
    <mergeCell ref="N14:Q14"/>
    <mergeCell ref="R14:R15"/>
    <mergeCell ref="S14:V14"/>
    <mergeCell ref="A13:A15"/>
    <mergeCell ref="B13:B15"/>
    <mergeCell ref="C13:C15"/>
    <mergeCell ref="D13:M13"/>
    <mergeCell ref="N13:W13"/>
    <mergeCell ref="W14:W15"/>
    <mergeCell ref="A16:W16"/>
    <mergeCell ref="A21:W21"/>
    <mergeCell ref="C22:C24"/>
    <mergeCell ref="A25:W25"/>
    <mergeCell ref="AC48:AC49"/>
    <mergeCell ref="D49:L49"/>
    <mergeCell ref="N49:V49"/>
    <mergeCell ref="A45:W45"/>
    <mergeCell ref="A47:C49"/>
    <mergeCell ref="H47:H48"/>
    <mergeCell ref="M47:M48"/>
    <mergeCell ref="R47:R48"/>
    <mergeCell ref="W47:W48"/>
    <mergeCell ref="D48:G48"/>
    <mergeCell ref="A34:W34"/>
    <mergeCell ref="I48:L48"/>
    <mergeCell ref="N48:Q48"/>
    <mergeCell ref="S48:V48"/>
    <mergeCell ref="X48:AB49"/>
  </mergeCells>
  <printOptions horizontalCentered="1"/>
  <pageMargins left="0.59055118110236227" right="0.59055118110236227" top="0.39370078740157483" bottom="0.39370078740157483" header="0.23622047244094491" footer="0.31496062992125984"/>
  <pageSetup paperSize="9" scale="72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35CC8ABE8714699A6E7A38D44E8A3" ma:contentTypeVersion="3" ma:contentTypeDescription="Create a new document." ma:contentTypeScope="" ma:versionID="7d9633e0ad7928e0ecda92935c8596c1">
  <xsd:schema xmlns:xsd="http://www.w3.org/2001/XMLSchema" xmlns:xs="http://www.w3.org/2001/XMLSchema" xmlns:p="http://schemas.microsoft.com/office/2006/metadata/properties" xmlns:ns2="6b33d809-1955-4517-9db6-599e61d1c9b2" targetNamespace="http://schemas.microsoft.com/office/2006/metadata/properties" ma:root="true" ma:fieldsID="5896c577876564053a93b6c68574e0de" ns2:_="">
    <xsd:import namespace="6b33d809-1955-4517-9db6-599e61d1c9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3d809-1955-4517-9db6-599e61d1c9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D6EEAA-1792-4797-8B2E-22DD72E66033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6b33d809-1955-4517-9db6-599e61d1c9b2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29496AF-6D2E-41D2-A7B3-347053188D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33d809-1955-4517-9db6-599e61d1c9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FA7ABF-5756-46CD-8493-F93B841743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JA_naucz ST</vt:lpstr>
      <vt:lpstr>JA_tr ST</vt:lpstr>
      <vt:lpstr>'JA_naucz ST'!Obszar_wydruku</vt:lpstr>
      <vt:lpstr>'JA_tr ST'!Obszar_wydruku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Bogna Ferensztajn</dc:creator>
  <cp:lastModifiedBy>Wydział Humanistyczny</cp:lastModifiedBy>
  <cp:revision/>
  <cp:lastPrinted>2026-07-06T11:56:55Z</cp:lastPrinted>
  <dcterms:created xsi:type="dcterms:W3CDTF">2007-09-02T18:22:54Z</dcterms:created>
  <dcterms:modified xsi:type="dcterms:W3CDTF">2026-07-06T11:57:52Z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0x01010092235CC8ABE8714699A6E7A38D44E8A3</vt:lpwstr>
  </property>
</Properties>
</file>